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6" activeTab="3"/>
  </bookViews>
  <sheets>
    <sheet name="Założenia" sheetId="1" r:id="rId1"/>
    <sheet name="Dodatkowe_zestawienia" sheetId="2" r:id="rId2"/>
    <sheet name="Analiza_finansowa" sheetId="3" r:id="rId3"/>
    <sheet name="Analiza _ekonomiczna" sheetId="4" r:id="rId4"/>
    <sheet name="Ryczałt" sheetId="5" r:id="rId5"/>
    <sheet name="Luka_finansowa" sheetId="6" r:id="rId6"/>
  </sheets>
  <definedNames>
    <definedName name="_xlnm.Print_Area" localSheetId="1">'Dodatkowe_zestawienia'!$A$1:$K$19</definedName>
  </definedNames>
  <calcPr fullCalcOnLoad="1"/>
</workbook>
</file>

<file path=xl/comments1.xml><?xml version="1.0" encoding="utf-8"?>
<comments xmlns="http://schemas.openxmlformats.org/spreadsheetml/2006/main">
  <authors>
    <author>.</author>
    <author>Marta</author>
  </authors>
  <commentList>
    <comment ref="B17" authorId="0">
      <text>
        <r>
          <rPr>
            <b/>
            <sz val="10"/>
            <rFont val="Calibri"/>
            <family val="2"/>
          </rPr>
          <t>.:</t>
        </r>
        <r>
          <rPr>
            <sz val="10"/>
            <rFont val="Calibri"/>
            <family val="2"/>
          </rPr>
          <t xml:space="preserve">
W tym miejscu należy przedstawić podstawowe i istotne z punktu widzenia szacowania nakładów inwestycyjnych projektu założenia, np. koszt poszczególnych działań  fazy przedinwestycyjnej i inwestycyjnej, powierzchnia zabudowy, koszt robocizny, % rezerwy itp.</t>
        </r>
      </text>
    </comment>
    <comment ref="B18" authorId="1">
      <text>
        <r>
          <rPr>
            <sz val="10"/>
            <rFont val="Calibri"/>
            <family val="2"/>
          </rPr>
          <t xml:space="preserve">UMWO: mając na uwadze charakter i złożoność projektu można dodać kolejne wiersze.
</t>
        </r>
      </text>
    </comment>
    <comment ref="B20" authorId="1">
      <text>
        <r>
          <rPr>
            <sz val="10"/>
            <rFont val="Calibri"/>
            <family val="2"/>
          </rPr>
          <t>UMWO: mając na uwadze charakter i złożoność projektu można dodać kolejne wiersze..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proszę przedstawić podstawowe i istotne z punktu widzenia szacowania przychodów operacyjnych projektu założenia, np. wielkość sprzedaży w rozbiciu na poszczególne asortymenty lub grupy asortymentów, obłożenie, cenę itp.</t>
        </r>
      </text>
    </comment>
    <comment ref="B23" authorId="1">
      <text>
        <r>
          <rPr>
            <sz val="10"/>
            <rFont val="Calibri"/>
            <family val="2"/>
          </rPr>
          <t>UMWO: mając na uwadze charakter i złożoność projektu można dodać kolejne wiersze.</t>
        </r>
        <r>
          <rPr>
            <sz val="8"/>
            <rFont val="Tahoma"/>
            <family val="0"/>
          </rPr>
          <t xml:space="preserve">
</t>
        </r>
      </text>
    </comment>
    <comment ref="B25" authorId="1">
      <text>
        <r>
          <rPr>
            <sz val="10"/>
            <rFont val="Calibri"/>
            <family val="2"/>
          </rPr>
          <t>UMWO: mając na uwadze charakter i złożoność projektu można dodać kolejne wiersze.</t>
        </r>
      </text>
    </comment>
    <comment ref="B27" authorId="1">
      <text>
        <r>
          <rPr>
            <sz val="10"/>
            <rFont val="Calibri"/>
            <family val="2"/>
          </rPr>
          <t>UMWO: mając na uwadze charakter i złożoność projektu można dodać kolejne wiersze.</t>
        </r>
        <r>
          <rPr>
            <sz val="8"/>
            <rFont val="Tahoma"/>
            <family val="0"/>
          </rPr>
          <t xml:space="preserve">
</t>
        </r>
      </text>
    </comment>
    <comment ref="B29" authorId="1">
      <text>
        <r>
          <rPr>
            <sz val="10"/>
            <rFont val="Calibri"/>
            <family val="2"/>
          </rPr>
          <t xml:space="preserve">UMWO: mając na uwadze charakter i złożoność projektu można dodać kolejne wiersze.
</t>
        </r>
      </text>
    </comment>
    <comment ref="B31" authorId="0">
      <text>
        <r>
          <rPr>
            <b/>
            <sz val="10"/>
            <rFont val="Calibri"/>
            <family val="2"/>
          </rPr>
          <t xml:space="preserve">UMWO:
</t>
        </r>
        <r>
          <rPr>
            <sz val="10"/>
            <rFont val="Calibri"/>
            <family val="2"/>
          </rPr>
          <t>Proszę</t>
        </r>
        <r>
          <rPr>
            <b/>
            <sz val="10"/>
            <rFont val="Calibri"/>
            <family val="2"/>
          </rPr>
          <t xml:space="preserve"> </t>
        </r>
        <r>
          <rPr>
            <sz val="10"/>
            <rFont val="Calibri"/>
            <family val="2"/>
          </rPr>
          <t xml:space="preserve"> przedstawić podstawowe i istotne z punktu widzenia szacowania kosztów operacyjnych projektu założenia, np. wielkość zużycia poszczególnych zasobów, usług, ilość nowych miejsc pracy, obłożenie, stawka jednostkowa, średnie miesięczne wynagrodzenie, narzuty na wynagrodzenia itp.</t>
        </r>
      </text>
    </comment>
    <comment ref="B32" authorId="1">
      <text>
        <r>
          <rPr>
            <sz val="10"/>
            <rFont val="Calibri"/>
            <family val="2"/>
          </rPr>
          <t>UMWO: mając na uwadze charakter i złożoność projektu można dodać kolejne wiersze.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Proszę  przedstawić źródła finansowania projektu wraz z określeniem warunków na jakich zostały pozyskane (oprocentowanie, prowizja, okres spłaty, karencja w spłacie itp.) oraz moment postawienia ich do dyspozycji inwestora</t>
        </r>
      </text>
    </comment>
    <comment ref="B46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w tym miejscu należy przedstawić inne, nie uwzględnione wcześniej założenia niezbędne do opracowania analizy finansowej</t>
        </r>
      </text>
    </comment>
    <comment ref="B47" authorId="1">
      <text>
        <r>
          <rPr>
            <sz val="10"/>
            <rFont val="Calibri"/>
            <family val="2"/>
          </rPr>
          <t>UMWO: mając na uwadze charakter i złożoność projektu można dodać kolejne wiersze.</t>
        </r>
        <r>
          <rPr>
            <sz val="8"/>
            <rFont val="Tahoma"/>
            <family val="0"/>
          </rPr>
          <t xml:space="preserve">
</t>
        </r>
      </text>
    </comment>
    <comment ref="B5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W tym miejscu należy przedstawić rodzaje i poziom wskaźników, który posłużył do przeprowadzenia korekt fiskalnych projektu, np. korekta o podatek VAT, narzuty na wynagrodzenia itp.</t>
        </r>
      </text>
    </comment>
    <comment ref="B55" authorId="1">
      <text>
        <r>
          <rPr>
            <sz val="8"/>
            <rFont val="Tahoma"/>
            <family val="0"/>
          </rPr>
          <t xml:space="preserve">w zależności od potrzeb należy wstawić odpowiednią liczbę wierszy
</t>
        </r>
      </text>
    </comment>
    <comment ref="B5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w tym miejscu należy przedstawić korzyści i kosztów społecznych projektu wraz z podaniem sposobu (wskaźników) ich wyceny</t>
        </r>
      </text>
    </comment>
    <comment ref="B57" authorId="1">
      <text>
        <r>
          <rPr>
            <sz val="8"/>
            <rFont val="Tahoma"/>
            <family val="0"/>
          </rPr>
          <t xml:space="preserve">w zależności od potrzeb należy wstawić odpowiednią liczbę wierszy
</t>
        </r>
      </text>
    </comment>
    <comment ref="B59" authorId="1">
      <text>
        <r>
          <rPr>
            <sz val="8"/>
            <rFont val="Tahoma"/>
            <family val="0"/>
          </rPr>
          <t xml:space="preserve">w zależności od potrzeb należy wstawić odpowiednią liczbę wierszy
</t>
        </r>
      </text>
    </comment>
  </commentList>
</comments>
</file>

<file path=xl/comments2.xml><?xml version="1.0" encoding="utf-8"?>
<comments xmlns="http://schemas.openxmlformats.org/spreadsheetml/2006/main">
  <authors>
    <author>slawomir.gorowski</author>
  </authors>
  <commentList>
    <comment ref="C13" authorId="0">
      <text>
        <r>
          <rPr>
            <sz val="10"/>
            <rFont val="Calibri"/>
            <family val="2"/>
          </rPr>
          <t>UMWO: dokument publikowany na stronie internetowej MIiR. Dla okresu analizy wykraczającej poza okres prognozy zawartej w ww. dokumencie należy stosować wartości jak z ostatniego roku ww. wariantów, wyjątkiem mogą być zalecenia sektorowe. W sytuacji gdy znane są już rzaczywiste wartości danych makroekonomicznych dla lat będących przedmiotem analizy, powinny być one wykorzystane zamiast ww. założeń.</t>
        </r>
      </text>
    </comment>
  </commentList>
</comments>
</file>

<file path=xl/comments3.xml><?xml version="1.0" encoding="utf-8"?>
<comments xmlns="http://schemas.openxmlformats.org/spreadsheetml/2006/main">
  <authors>
    <author>UM</author>
    <author>.</author>
    <author>slawomir.gorowski</author>
  </authors>
  <commentList>
    <comment ref="C111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przychody w rozumieniu art. 61 ust 3 Rozporzadzenia UE 1303/2013, rozporządzenia delegowanego Komisji (UE) nr 480/2014 oraz wszelkie inne wpływy do projektu.</t>
        </r>
      </text>
    </comment>
    <comment ref="D122" authorId="1">
      <text>
        <r>
          <rPr>
            <b/>
            <sz val="10"/>
            <rFont val="Calibri"/>
            <family val="2"/>
          </rPr>
          <t>UMWO: FRR nie jest możliwe do obliczenia w przypadku występowania tylko wartości dodatnich lub tylko wartości ujemnych. W innych wypadkach FRR jest policzalna. W sytuacji gdy IRR nie generuje wyniku proszę wpisać propozycję wyniku wpisując w wierszu "wartość" wybraną liczbę np.  - 0,02 (tj. 20%).</t>
        </r>
        <r>
          <rPr>
            <sz val="10"/>
            <rFont val="Calibri"/>
            <family val="2"/>
          </rPr>
          <t xml:space="preserve">
</t>
        </r>
      </text>
    </comment>
    <comment ref="C133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prowizje, opłaty manipulacyjne przy udzielaniu kredytu, odsetki od kredytów</t>
        </r>
      </text>
    </comment>
    <comment ref="C134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raty kapitałowe kredytów i pożyczek, ale również obligacji wykazane w momencie ich planowanej spłaty</t>
        </r>
      </text>
    </comment>
    <comment ref="C135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Część nakładów inwestycyjnych sfinansowanych kapitałem własnym - prywatne, wolne środki wnioskodawcy pozyskane w celu pokrycia wydatków inwestycyjnych w części obejmującej tzw. "wkład własny" pochodzące ze środków zabezpieczonych przez Beneficjenta, np. wypracowany zysk w latach poprzednich. Wykazywane winny być w momencie planowanego wydatku sfinansowanego z tych środków.</t>
        </r>
      </text>
    </comment>
    <comment ref="C136" authorId="0">
      <text>
        <r>
          <rPr>
            <b/>
            <sz val="10"/>
            <rFont val="Calibri"/>
            <family val="2"/>
          </rPr>
          <t xml:space="preserve">UMWO:
</t>
        </r>
        <r>
          <rPr>
            <sz val="10"/>
            <rFont val="Calibri"/>
            <family val="2"/>
          </rPr>
          <t>otrzymane dotacje, subwencje, za wyjątkiem środków pozyskanych z funduszy RPO WO.  Wykazywane winny być w momencie planowanego wydatku sfinansowanego z tych środków.</t>
        </r>
      </text>
    </comment>
    <comment ref="D143" authorId="1">
      <text>
        <r>
          <rPr>
            <b/>
            <sz val="8"/>
            <rFont val="Tahoma"/>
            <family val="0"/>
          </rPr>
          <t>UWAGA.:</t>
        </r>
        <r>
          <rPr>
            <sz val="8"/>
            <rFont val="Tahoma"/>
            <family val="0"/>
          </rPr>
          <t xml:space="preserve">
</t>
        </r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0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>zawsze wskaźnik FRR bedzie</t>
        </r>
        <r>
          <rPr>
            <sz val="8"/>
            <rFont val="Tahoma"/>
            <family val="0"/>
          </rPr>
          <t xml:space="preserve"> wyliczalny. Gdyby jednak funcja IRR nie  genrowała wyniku, należy zasugerować dowolny  wynik, wstawiając  w wierszu "Wartość" dowolną liczbę np. -0,01 (czyli -10%).</t>
        </r>
      </text>
    </comment>
    <comment ref="C153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np. dotacje celowe, subwencje.</t>
        </r>
      </text>
    </comment>
    <comment ref="C159" authorId="0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również należności 
i zobowiązania z tytułu podatku Vat</t>
        </r>
      </text>
    </comment>
    <comment ref="D118" authorId="2">
      <text>
        <r>
          <rPr>
            <sz val="10"/>
            <rFont val="Calibri"/>
            <family val="2"/>
          </rPr>
          <t>UMWO: dla 4% wpisać 0,04, dla 6% wpisać 0,06</t>
        </r>
      </text>
    </comment>
    <comment ref="D140" authorId="2">
      <text>
        <r>
          <rPr>
            <sz val="10"/>
            <rFont val="Calibri"/>
            <family val="2"/>
          </rPr>
          <t>UMWO: dla 4% wpisać 0,04, dla 6% wpisać 0,06</t>
        </r>
      </text>
    </comment>
    <comment ref="D144" authorId="2">
      <text>
        <r>
          <rPr>
            <b/>
            <sz val="8"/>
            <rFont val="Tahoma"/>
            <family val="0"/>
          </rPr>
          <t>UMWO: FRR nie jest możliwe do obliczenia w przypadku występowania tylko wartości dodatnich lub tylko wartości ujemnych. W innych wypadka FRR jest policzalna. W sytuacji gdy IRR nie generuje wyniku proszę wpisać propozycje wynikuwpisując w wierszu "wartość" wybrana liczbę np.  - 0,02 (tj. 20%).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.</author>
    <author>slawomir.gorowski</author>
  </authors>
  <commentList>
    <comment ref="D26" authorId="0">
      <text>
        <r>
          <rPr>
            <b/>
            <sz val="8"/>
            <rFont val="Tahoma"/>
            <family val="0"/>
          </rPr>
          <t>UMWO: FRR nie jest możliwe do obliczenia w przypadku występowania tylko wartości dodatnich lub tylko wartości ujemnych. W innych wypadka FRR jest policzalna. W sytuacji gdy IRR nie generuje wyniku proszę wpisać propozycję wyniku wpisując w wierszu "wartość" wybraną liczbę np.  - 0,02 (tj. 20%).</t>
        </r>
      </text>
    </comment>
    <comment ref="D22" authorId="1">
      <text>
        <r>
          <rPr>
            <b/>
            <sz val="8"/>
            <rFont val="Tahoma"/>
            <family val="0"/>
          </rPr>
          <t xml:space="preserve">UMWO: dla 5% wpisać 0,05 </t>
        </r>
        <r>
          <rPr>
            <sz val="8"/>
            <rFont val="Tahoma"/>
            <family val="0"/>
          </rPr>
          <t xml:space="preserve">
</t>
        </r>
      </text>
    </comment>
    <comment ref="D39" authorId="1">
      <text>
        <r>
          <rPr>
            <b/>
            <sz val="8"/>
            <rFont val="Tahoma"/>
            <family val="0"/>
          </rPr>
          <t>UMWO: dla 5% wpisać 0,05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UM</author>
    <author>.</author>
    <author>umwm</author>
    <author>slawomir.gorowski</author>
  </authors>
  <commentList>
    <comment ref="B13" authorId="0">
      <text>
        <r>
          <rPr>
            <b/>
            <sz val="8"/>
            <rFont val="Tahoma"/>
            <family val="0"/>
          </rPr>
          <t>UMWO:</t>
        </r>
        <r>
          <rPr>
            <sz val="8"/>
            <rFont val="Tahoma"/>
            <family val="0"/>
          </rPr>
          <t xml:space="preserve">
przychody w myśl art. 61 Rozporządzenia Parlamentu Europejskiego I Rady (UE) nr 1303/2013</t>
        </r>
      </text>
    </comment>
    <comment ref="C21" authorId="1">
      <text>
        <r>
          <rPr>
            <b/>
            <sz val="8"/>
            <rFont val="Tahoma"/>
            <family val="0"/>
          </rPr>
          <t>UMWO: Jeżeli suma zdysk. przychodów netto j</t>
        </r>
        <r>
          <rPr>
            <b/>
            <u val="single"/>
            <sz val="8"/>
            <rFont val="Tahoma"/>
            <family val="2"/>
          </rPr>
          <t xml:space="preserve">est mniejsza </t>
        </r>
        <r>
          <rPr>
            <b/>
            <sz val="8"/>
            <rFont val="Tahoma"/>
            <family val="0"/>
          </rPr>
          <t>od 0 (zera), nie ma potrzeby wypełniania dalszych cześci arkusza.</t>
        </r>
      </text>
    </comment>
    <comment ref="C5" authorId="2">
      <text>
        <r>
          <rPr>
            <b/>
            <sz val="8"/>
            <rFont val="Tahoma"/>
            <family val="2"/>
          </rPr>
          <t>UMWO:</t>
        </r>
        <r>
          <rPr>
            <sz val="8"/>
            <rFont val="Tahoma"/>
            <family val="2"/>
          </rPr>
          <t xml:space="preserve">
Należy wpisać 4% (0,04) lub 6% (0,06)</t>
        </r>
      </text>
    </comment>
    <comment ref="B6" authorId="3">
      <text>
        <r>
          <rPr>
            <b/>
            <sz val="8"/>
            <rFont val="Tahoma"/>
            <family val="0"/>
          </rPr>
          <t>UMWO:stopa dyskontowa określona w Wytycznych MIiR w zakresie zagadnień związanych z przygotowaniem projektów inwestycyjnych, w tym projektów generujących dochód i projektów hybrydowych na lata 2014-2020.</t>
        </r>
      </text>
    </comment>
    <comment ref="B24" authorId="3">
      <text>
        <r>
          <rPr>
            <b/>
            <sz val="8"/>
            <rFont val="Tahoma"/>
            <family val="0"/>
          </rPr>
          <t>UMWO: W sytuacji gdy suma zdyskontowanych przychodów netto nie przewyższa kosztów operacyjnych i kosztów odtworzenia wyposażenia krótkotrwałego (poniesione w okresie odniesienia) nie ma możliwości zastosowania zryczałtowanych stawek procentowych dochodów.</t>
        </r>
        <r>
          <rPr>
            <sz val="8"/>
            <rFont val="Tahoma"/>
            <family val="0"/>
          </rPr>
          <t xml:space="preserve">
</t>
        </r>
      </text>
    </comment>
    <comment ref="B30" authorId="3">
      <text>
        <r>
          <rPr>
            <b/>
            <sz val="8"/>
            <rFont val="Tahoma"/>
            <family val="0"/>
          </rPr>
          <t>slawomir.gorowski: UMWO: warotśc określona w załaczniku nr V Rozporządzenia (UE) nr 1303/2013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umwm</author>
    <author>UM</author>
    <author>.</author>
    <author>slawomir.gorowski</author>
  </authors>
  <commentList>
    <comment ref="C5" authorId="0">
      <text>
        <r>
          <rPr>
            <b/>
            <sz val="8"/>
            <rFont val="Tahoma"/>
            <family val="2"/>
          </rPr>
          <t>UMWO:</t>
        </r>
        <r>
          <rPr>
            <sz val="8"/>
            <rFont val="Tahoma"/>
            <family val="2"/>
          </rPr>
          <t xml:space="preserve">
Należy wpisać 4% (0,04) lub 6% (0,06)</t>
        </r>
      </text>
    </comment>
    <comment ref="B13" authorId="1">
      <text>
        <r>
          <rPr>
            <b/>
            <sz val="8"/>
            <rFont val="Tahoma"/>
            <family val="0"/>
          </rPr>
          <t>UMWO:</t>
        </r>
        <r>
          <rPr>
            <sz val="8"/>
            <rFont val="Tahoma"/>
            <family val="0"/>
          </rPr>
          <t xml:space="preserve">
przychody w myśl art. 61 Rozporządzenia Parlamentu Europejskiego I Rady (UE) nr 1303/2013</t>
        </r>
      </text>
    </comment>
    <comment ref="C23" authorId="2">
      <text>
        <r>
          <rPr>
            <b/>
            <sz val="8"/>
            <rFont val="Tahoma"/>
            <family val="0"/>
          </rPr>
          <t>UMWO: Jeżeli suma zdysk. dochodów netto j</t>
        </r>
        <r>
          <rPr>
            <b/>
            <u val="single"/>
            <sz val="8"/>
            <rFont val="Tahoma"/>
            <family val="2"/>
          </rPr>
          <t xml:space="preserve">est mniejsza </t>
        </r>
        <r>
          <rPr>
            <b/>
            <sz val="8"/>
            <rFont val="Tahoma"/>
            <family val="0"/>
          </rPr>
          <t>od 0 (zera), nie ma potrzeby wypełniania dalszych cześci arkusza.</t>
        </r>
      </text>
    </comment>
    <comment ref="E5" authorId="3">
      <text>
        <r>
          <rPr>
            <b/>
            <sz val="10"/>
            <rFont val="Calibri"/>
            <family val="2"/>
          </rPr>
          <t>UMWO:</t>
        </r>
        <r>
          <rPr>
            <sz val="10"/>
            <rFont val="Calibri"/>
            <family val="2"/>
          </rPr>
          <t xml:space="preserve">
stopa dyskontowa określona w Wytycznych MIiR w zakresie zagadnień związanych z przygotowaniem projektów inwestycyjnych, w tym projektów generujących dochód i projektów hybrydowych na lata 2014-2020.</t>
        </r>
      </text>
    </comment>
  </commentList>
</comments>
</file>

<file path=xl/sharedStrings.xml><?xml version="1.0" encoding="utf-8"?>
<sst xmlns="http://schemas.openxmlformats.org/spreadsheetml/2006/main" count="764" uniqueCount="250">
  <si>
    <t>Wyszczególnienie/Pozycja</t>
  </si>
  <si>
    <t>…</t>
  </si>
  <si>
    <t>dni</t>
  </si>
  <si>
    <t>%</t>
  </si>
  <si>
    <t xml:space="preserve">Liczony jako % kosztow kwalifikowalnych </t>
  </si>
  <si>
    <t>zł</t>
  </si>
  <si>
    <t>Pozostałe źródła:</t>
  </si>
  <si>
    <t>….</t>
  </si>
  <si>
    <t>Wartość rezydualna</t>
  </si>
  <si>
    <t>wartość księgowa majątku pozyskanego w ramach projektu wraz z nieumorzoną częścią nakładów odtworzeniowych</t>
  </si>
  <si>
    <t>Inne istotne z punktu widzenia projektu (wymienić):</t>
  </si>
  <si>
    <t>Analiza finansowa</t>
  </si>
  <si>
    <t>Lp.</t>
  </si>
  <si>
    <t>Kategoria/Okres projekcji</t>
  </si>
  <si>
    <t>A.</t>
  </si>
  <si>
    <t>Projekt UE razem</t>
  </si>
  <si>
    <t>I.</t>
  </si>
  <si>
    <t>Nakłady inwestycyjne w tym:</t>
  </si>
  <si>
    <t>Nakłady inwestycyjne dotyczące przygotowania projektu</t>
  </si>
  <si>
    <t>a.</t>
  </si>
  <si>
    <t>▪ podatek VAT</t>
  </si>
  <si>
    <t>b.</t>
  </si>
  <si>
    <t>▪ nakłady inwestycyjne - netto</t>
  </si>
  <si>
    <t>2.</t>
  </si>
  <si>
    <t>Nakłady inwestycyjne dotyczące realizacji projektu</t>
  </si>
  <si>
    <t>II.</t>
  </si>
  <si>
    <t>Nakłady odtworzeniowe w tym:</t>
  </si>
  <si>
    <t>▪ nakłady odtworzeniowe - netto</t>
  </si>
  <si>
    <t>1.</t>
  </si>
  <si>
    <t>Przychody operacyjne ogółem</t>
  </si>
  <si>
    <t>Koszty operacyjne ogółem w tym:</t>
  </si>
  <si>
    <t>▪ amortyzacja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</si>
  <si>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</si>
  <si>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</si>
  <si>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</si>
  <si>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</si>
  <si>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</si>
  <si>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▪ wartość sprzedanych towarów i materiałów</t>
  </si>
  <si>
    <t>B.</t>
  </si>
  <si>
    <t>Scenariusz z projektem</t>
  </si>
  <si>
    <t>Kapitał obrotowy netto</t>
  </si>
  <si>
    <t>▪ zapasy</t>
  </si>
  <si>
    <t>▪ należności krótkoterminowe</t>
  </si>
  <si>
    <t>▪ zobowiązania bieżące</t>
  </si>
  <si>
    <t>Zmiana kapitału obrotowego netto</t>
  </si>
  <si>
    <t>Spłata kredytu/pożyczek</t>
  </si>
  <si>
    <t>Odsetki</t>
  </si>
  <si>
    <t>3.</t>
  </si>
  <si>
    <t>Podatek dochodowy</t>
  </si>
  <si>
    <t>4.</t>
  </si>
  <si>
    <t>Inne</t>
  </si>
  <si>
    <t>c.</t>
  </si>
  <si>
    <t>d.</t>
  </si>
  <si>
    <t>A</t>
  </si>
  <si>
    <t>Przepływy środków pieniężnych z działalności operacyjnej</t>
  </si>
  <si>
    <t>I</t>
  </si>
  <si>
    <t>Zysk/Strata netto</t>
  </si>
  <si>
    <t>II</t>
  </si>
  <si>
    <t>Korekty razem</t>
  </si>
  <si>
    <t>Amortyzacja</t>
  </si>
  <si>
    <t>Zyski/Straty z tyt. różnic kursowych</t>
  </si>
  <si>
    <t>Odsetki i udziały w zyskach</t>
  </si>
  <si>
    <t>Zysk/Strata z działalności inwestycyjnej</t>
  </si>
  <si>
    <t>Zmiana stanu rezerw</t>
  </si>
  <si>
    <t>Zmiana stanu kapitału obrotowego</t>
  </si>
  <si>
    <t>Zmiana stanu rozliczeń międzyokresowych</t>
  </si>
  <si>
    <t>Inne korekty</t>
  </si>
  <si>
    <t>III</t>
  </si>
  <si>
    <t>Przepływy pieniężne z działalności operacyjnej</t>
  </si>
  <si>
    <t>B</t>
  </si>
  <si>
    <t>Przepływy środków pieniężnych z działalności inwestycyjnej</t>
  </si>
  <si>
    <t>Wpływy</t>
  </si>
  <si>
    <t>Wydatki</t>
  </si>
  <si>
    <t>Przepływy pieniężne netto z działalności inwestycyjnej</t>
  </si>
  <si>
    <t>C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</si>
  <si>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</si>
  <si>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</si>
  <si>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</si>
  <si>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</si>
  <si>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</si>
  <si>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</si>
  <si>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Inne wydatki finansowe</t>
  </si>
  <si>
    <t>Przepływy pieniężne netto z działalności finansowej</t>
  </si>
  <si>
    <t>D</t>
  </si>
  <si>
    <t>Przepływy pieniężne netto razem</t>
  </si>
  <si>
    <t>E</t>
  </si>
  <si>
    <t>Środki pieniężne na początek okresu</t>
  </si>
  <si>
    <t>F</t>
  </si>
  <si>
    <t>Środki pieniężne na koniec okresu</t>
  </si>
  <si>
    <t>WPŁYWY RAZEM</t>
  </si>
  <si>
    <t>Przychody operacyjne</t>
  </si>
  <si>
    <t>WYDATKI RAZEM</t>
  </si>
  <si>
    <t>Całkowite nakłady inwestycyjne (wraz z nakładami odtworzeniowymi)</t>
  </si>
  <si>
    <t>Koszty operacyjne bez amortyzacji</t>
  </si>
  <si>
    <t>III.</t>
  </si>
  <si>
    <t>Przepływy pieniężne netto</t>
  </si>
  <si>
    <t>Finansowa zaktualizowana wartość netto z inwestycji (FNPV/C)</t>
  </si>
  <si>
    <t>Finansowa wewnętrzna stopa zwrotu z inwestycji (FRR/C)</t>
  </si>
  <si>
    <t>Koszty finansowe</t>
  </si>
  <si>
    <t>Spłata kredytów/pożyczek</t>
  </si>
  <si>
    <t>Nakłady inwestycyjne - kapitał własny</t>
  </si>
  <si>
    <t>5.</t>
  </si>
  <si>
    <t>Nakłady inwestycyjne - środki budżetowe</t>
  </si>
  <si>
    <t xml:space="preserve">6. </t>
  </si>
  <si>
    <t xml:space="preserve">Nakłady odtworzeniowe </t>
  </si>
  <si>
    <t>7.</t>
  </si>
  <si>
    <t>8.</t>
  </si>
  <si>
    <t>Inne wydatki</t>
  </si>
  <si>
    <t>Finansowa wewnętrzna stopa zwrotu z kapitału (FRR/K)</t>
  </si>
  <si>
    <t>Źródła finansowania, w tym:</t>
  </si>
  <si>
    <t>Dofinansowanie UE</t>
  </si>
  <si>
    <t>Wkład własny</t>
  </si>
  <si>
    <t>Inne środki</t>
  </si>
  <si>
    <t>Nakłady inwestycyjne</t>
  </si>
  <si>
    <t>Nakłady odtworzeniowe</t>
  </si>
  <si>
    <t>Zmiana w kapitale obrotowym netto</t>
  </si>
  <si>
    <t>6.</t>
  </si>
  <si>
    <t>Inne wydatki projektu, w tym:</t>
  </si>
  <si>
    <t>IV.</t>
  </si>
  <si>
    <t>Skumulowane przepływy pieniężne netto</t>
  </si>
  <si>
    <t>Zastosowana stopa dyskontowa:</t>
  </si>
  <si>
    <t>Wyszczególnienie</t>
  </si>
  <si>
    <t>Wpływy [1]</t>
  </si>
  <si>
    <t>Koszty operacyjne (bez amortyzacji)</t>
  </si>
  <si>
    <t>Wydatki [3+4+5]</t>
  </si>
  <si>
    <t>Założenia projekcji finansowej dla celów przeprowadzenia analizy finansowej projektu inwestycyjnego</t>
  </si>
  <si>
    <t>Wnioskowany % dofinansowania RPO WO 2014-2020</t>
  </si>
  <si>
    <t>Wnioskowana kwota dofinansowania RPO WO 2014-2020</t>
  </si>
  <si>
    <r>
      <t xml:space="preserve">maksymalna stopa współfinansowania ze środków UE zamieszczona </t>
    </r>
    <r>
      <rPr>
        <i/>
        <u val="single"/>
        <sz val="10"/>
        <rFont val="Calibri"/>
        <family val="2"/>
      </rPr>
      <t>w Regulaminie konkursu</t>
    </r>
    <r>
      <rPr>
        <i/>
        <sz val="10"/>
        <rFont val="Calibri"/>
        <family val="2"/>
      </rPr>
      <t xml:space="preserve"> określona dla każdego typu projektu</t>
    </r>
  </si>
  <si>
    <r>
      <t xml:space="preserve">Obliczanie wkładu z funduszy UE dla projektów </t>
    </r>
    <r>
      <rPr>
        <u val="single"/>
        <sz val="22"/>
        <rFont val="Calibri"/>
        <family val="2"/>
      </rPr>
      <t>generujących przychody</t>
    </r>
    <r>
      <rPr>
        <sz val="22"/>
        <rFont val="Calibri"/>
        <family val="2"/>
      </rPr>
      <t xml:space="preserve">, </t>
    </r>
  </si>
  <si>
    <t>np.podać dla wybranego poddziałania</t>
  </si>
  <si>
    <r>
      <t>Należy w komórce C5 wpisać zastosowaną stopę dyskontową (4</t>
    </r>
    <r>
      <rPr>
        <b/>
        <sz val="10"/>
        <rFont val="Calibri"/>
        <family val="2"/>
      </rPr>
      <t xml:space="preserve">% </t>
    </r>
    <r>
      <rPr>
        <sz val="10"/>
        <rFont val="Calibri"/>
        <family val="2"/>
      </rPr>
      <t>lub 6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>)</t>
    </r>
  </si>
  <si>
    <r>
      <t>Współczynnik dyskontowy dt=1/(1+r)</t>
    </r>
    <r>
      <rPr>
        <i/>
        <vertAlign val="superscript"/>
        <sz val="10"/>
        <rFont val="Calibri"/>
        <family val="2"/>
      </rPr>
      <t>t</t>
    </r>
    <r>
      <rPr>
        <i/>
        <sz val="10"/>
        <rFont val="Calibri"/>
        <family val="2"/>
      </rPr>
      <t xml:space="preserve"> gdzie (r= 4% lub r= 6%) </t>
    </r>
  </si>
  <si>
    <t xml:space="preserve">Część I. Obliczenie dochodu netto </t>
  </si>
  <si>
    <t>Część II. Określenie wskaźnika luki w finansowaniu</t>
  </si>
  <si>
    <t>Suma zdyskontowanych dochodów netto - DNR</t>
  </si>
  <si>
    <t>Tabela 1. Obliczenia zdyskontowanego dochodu netto [PLN]</t>
  </si>
  <si>
    <r>
      <t>Współczynnik dyskontowy d</t>
    </r>
    <r>
      <rPr>
        <i/>
        <vertAlign val="subscript"/>
        <sz val="10"/>
        <rFont val="Calibri"/>
        <family val="2"/>
      </rPr>
      <t>t</t>
    </r>
    <r>
      <rPr>
        <i/>
        <sz val="10"/>
        <rFont val="Calibri"/>
        <family val="2"/>
      </rPr>
      <t>=1/(1+r)</t>
    </r>
    <r>
      <rPr>
        <i/>
        <vertAlign val="superscript"/>
        <sz val="10"/>
        <rFont val="Calibri"/>
        <family val="2"/>
      </rPr>
      <t xml:space="preserve">t </t>
    </r>
    <r>
      <rPr>
        <i/>
        <sz val="10"/>
        <rFont val="Calibri"/>
        <family val="2"/>
      </rPr>
      <t>gdzie (r= 4% lub r= 6%)</t>
    </r>
  </si>
  <si>
    <t>Suma zdyskontowanych nakładów inwestycyjnych - DIC</t>
  </si>
  <si>
    <t>Zdyskontowane nakłady [1x2]</t>
  </si>
  <si>
    <r>
      <t>MaxCR</t>
    </r>
    <r>
      <rPr>
        <vertAlign val="subscript"/>
        <sz val="10"/>
        <rFont val="Calibri"/>
        <family val="2"/>
      </rPr>
      <t>pa</t>
    </r>
  </si>
  <si>
    <r>
      <t>Część III. Obliczenie kosztów kwalifikowanych skorygowanych o wskaźnik luki w finansowaniau (EC</t>
    </r>
    <r>
      <rPr>
        <b/>
        <vertAlign val="subscript"/>
        <sz val="10"/>
        <rFont val="Calibri"/>
        <family val="2"/>
      </rPr>
      <t>R</t>
    </r>
    <r>
      <rPr>
        <b/>
        <sz val="10"/>
        <rFont val="Calibri"/>
        <family val="2"/>
      </rPr>
      <t>)</t>
    </r>
  </si>
  <si>
    <r>
      <t>Część IV. Maksymalny udział funduszy UE w kosztach kwalifikowanych (MaxCR</t>
    </r>
    <r>
      <rPr>
        <b/>
        <vertAlign val="subscript"/>
        <sz val="10"/>
        <rFont val="Calibri"/>
        <family val="2"/>
      </rPr>
      <t>pa</t>
    </r>
    <r>
      <rPr>
        <b/>
        <sz val="10"/>
        <rFont val="Calibri"/>
        <family val="2"/>
      </rPr>
      <t>)</t>
    </r>
  </si>
  <si>
    <t>Część V. Wskaźnik rzeczywistego poziomu dofinansowania z funduszy UE</t>
  </si>
  <si>
    <r>
      <t>EC</t>
    </r>
    <r>
      <rPr>
        <vertAlign val="subscript"/>
        <sz val="10"/>
        <rFont val="Calibri"/>
        <family val="2"/>
      </rPr>
      <t>R</t>
    </r>
    <r>
      <rPr>
        <sz val="10"/>
        <rFont val="Calibri"/>
        <family val="2"/>
      </rPr>
      <t>=EC x R</t>
    </r>
  </si>
  <si>
    <t>Wskażnik luki w finansowaniu - R=(DIC-DNR)/DIC</t>
  </si>
  <si>
    <t xml:space="preserve">EC - koszty kwalifikowane (niezdyskontowane), spełniające kryteria kwalifikowalności prawnej, tj. zgodnie z art.. 65 rozporządzenia nr 1303/2013, z Wytycznymi w zakresie kwalifikowalności wydatków oraz kwalifikowalnością wydatków dla RPO WO 2014-2020 określoną przez IZ RPO WO 2014-2020.  </t>
  </si>
  <si>
    <t>EC=</t>
  </si>
  <si>
    <r>
      <t>Dotacja UE = EC</t>
    </r>
    <r>
      <rPr>
        <b/>
        <vertAlign val="subscript"/>
        <sz val="10"/>
        <rFont val="Calibri"/>
        <family val="2"/>
      </rPr>
      <t>R</t>
    </r>
    <r>
      <rPr>
        <b/>
        <sz val="10"/>
        <rFont val="Calibri"/>
        <family val="2"/>
      </rPr>
      <t xml:space="preserve"> x MaxCR</t>
    </r>
    <r>
      <rPr>
        <b/>
        <vertAlign val="subscript"/>
        <sz val="10"/>
        <rFont val="Calibri"/>
        <family val="2"/>
      </rPr>
      <t>pa</t>
    </r>
  </si>
  <si>
    <t>Część VI. Wyliczenie efektywnej stopy dofinansowania projektu z UE</t>
  </si>
  <si>
    <t>Dotacja UE/EC=</t>
  </si>
  <si>
    <t>Stopa dyskontowa - 4% lub 6%</t>
  </si>
  <si>
    <t>Rok 
…</t>
  </si>
  <si>
    <t>Tabela 2. Obliczenia zdyskontowanych nakładów inwestycyjnych [PLN]</t>
  </si>
  <si>
    <t>Część I. Określenie poziomu przychodów projektu.</t>
  </si>
  <si>
    <t>Tabela 1. Obliczenie zdyskontowanego dochodu netto [PLN]</t>
  </si>
  <si>
    <t xml:space="preserve">Koszty odtwożenia krótkotrwałego </t>
  </si>
  <si>
    <t>Wydatki [3+4]</t>
  </si>
  <si>
    <t>Dochód netto [2-5]</t>
  </si>
  <si>
    <t xml:space="preserve">Suma zdyskontowanych przychodów netto </t>
  </si>
  <si>
    <t>Wskażnik luki w finansowaniu - R=100% - FR</t>
  </si>
  <si>
    <t>FR - zryczałtowana procentowa stawka dochodów =</t>
  </si>
  <si>
    <r>
      <t>MaxCR</t>
    </r>
    <r>
      <rPr>
        <vertAlign val="subscript"/>
        <sz val="10"/>
        <rFont val="Calibri"/>
        <family val="2"/>
      </rPr>
      <t xml:space="preserve">pa </t>
    </r>
    <r>
      <rPr>
        <sz val="10"/>
        <rFont val="Calibri"/>
        <family val="2"/>
      </rPr>
      <t xml:space="preserve">= </t>
    </r>
  </si>
  <si>
    <t>Analiza ekonomiczna</t>
  </si>
  <si>
    <t>Tabela 1.  Ekonomiczna analiza kosztów i korzyści Projekt UE [PLN] - ENPV i ERR</t>
  </si>
  <si>
    <t>Przepływy pieniężne netto z analizy finansowej</t>
  </si>
  <si>
    <t xml:space="preserve"> Korekty fiskalne</t>
  </si>
  <si>
    <t>Rachunek kosztów i korzyści społecznych</t>
  </si>
  <si>
    <t>Korzyści społeczne</t>
  </si>
  <si>
    <t>Koszty społeczne</t>
  </si>
  <si>
    <t>Ekonomiczne przepływy pieniężne netto</t>
  </si>
  <si>
    <t>Stopa dyskontowa</t>
  </si>
  <si>
    <t>Ekonomiczna zaktualizowana wartość netto (ENPV)</t>
  </si>
  <si>
    <t>Ekonomiczna wewnętrzna stopa zwrotu (ERR)</t>
  </si>
  <si>
    <t>Tabela 2. Ekonomiczna analiza kosztów i korzyści Projekt UE [PLN] - B/C</t>
  </si>
  <si>
    <t>Korekty fiskalne</t>
  </si>
  <si>
    <t xml:space="preserve">Korzyści społeczne </t>
  </si>
  <si>
    <t>Razem</t>
  </si>
  <si>
    <t>V.</t>
  </si>
  <si>
    <t>VI.</t>
  </si>
  <si>
    <t>Ekonomiczny Wskaźnik Korzyści/Koszty (B/C)</t>
  </si>
  <si>
    <t>Zdyskontowany dochód netto [8x9]</t>
  </si>
  <si>
    <t>Należy w komórce C5 wpisać zastosowaną stopę dyskontową (4% lub 6%)</t>
  </si>
  <si>
    <t xml:space="preserve">1. Założenia do analizy finansowej </t>
  </si>
  <si>
    <t>1.1. ZESATWIENIE  NAKŁADÓW PROJEKTU</t>
  </si>
  <si>
    <t>1.1.1. Plan nakładów inwestycyjnych</t>
  </si>
  <si>
    <t>1.1.2. Plan nakładów odtworzeniowych</t>
  </si>
  <si>
    <t>1.2. ZESATWIENIE PRZYCHODÓW OPERACYJNYCH PROJEKTU</t>
  </si>
  <si>
    <t>1.2.1. Program sprzedaży</t>
  </si>
  <si>
    <t>1.2.2. Prognozowane opłaty (ceny, taryfy)</t>
  </si>
  <si>
    <t>1.2.3. Pozostałe przychody</t>
  </si>
  <si>
    <t>1.3. ZESTAWIENIE KOSZTÓW OPERACYJNYCH PROJEKTU</t>
  </si>
  <si>
    <t>SEKTOR</t>
  </si>
  <si>
    <t>DROGI</t>
  </si>
  <si>
    <t>KOLEJE</t>
  </si>
  <si>
    <t>TRANSPORT MIEJSKI</t>
  </si>
  <si>
    <t>GOSPODARKA WODNA</t>
  </si>
  <si>
    <t>ODPADY STAŁE</t>
  </si>
  <si>
    <t>STAWKA ZRYCZAŁTOWANA
[%]</t>
  </si>
  <si>
    <t>Zestawienie stawek ryczłatowych dla projektów generujących dochód wskazanych w załączniku V Rozporządzenia (UE) 1303/2013</t>
  </si>
  <si>
    <t>Zapasy (bez amortyzacji)</t>
  </si>
  <si>
    <t xml:space="preserve">Należności krótkoterminowe </t>
  </si>
  <si>
    <t>Zobowiązania krótkoterminowe (bez amortyzacji)</t>
  </si>
  <si>
    <t>1.4. Prognoza kapitału obrotowego</t>
  </si>
  <si>
    <t>1.5. MONTAŻ FINANSOWY PROJEKTU - ŹRÓDŁA FINANSOWANIA NAKŁADÓW INWESTYCYJNYCH</t>
  </si>
  <si>
    <t xml:space="preserve">1.6. POZOSTAŁE ZAŁOŻENIA </t>
  </si>
  <si>
    <t>2. Założenia do analizy ekonomicznej opracowanej przy wykorzystaniu "Analizy kosztów i korzyści"</t>
  </si>
  <si>
    <t>2.1. KOREKTY FISKALNE</t>
  </si>
  <si>
    <t>2.2. RACHUNEK KOSZTÓW I KORZYŚCI SPOŁECZNYCH</t>
  </si>
  <si>
    <t xml:space="preserve">2.3. POZOSTAŁE ZAŁOŻENIA </t>
  </si>
  <si>
    <r>
      <t xml:space="preserve">Założenia do projekcji dla projektu </t>
    </r>
    <r>
      <rPr>
        <sz val="14"/>
        <rFont val="Calibri"/>
        <family val="2"/>
      </rPr>
      <t>(metoda standardowa)</t>
    </r>
  </si>
  <si>
    <t>Źródło danych/Objaśnienia/Uwagi</t>
  </si>
  <si>
    <t>W zależności od charakteru projektu należy przedstawić:</t>
  </si>
  <si>
    <t>9.</t>
  </si>
  <si>
    <t>Plan nakładów odtworzeniowych (netto,brutto).</t>
  </si>
  <si>
    <t xml:space="preserve">Projekcje kształtowania się poziomu przychodów operacyjnych. </t>
  </si>
  <si>
    <t>Projekcje kształtowania się poziomu kosztów operacyjnych.</t>
  </si>
  <si>
    <t>Projekcje kształtowania się poziomu kapitału obrotowego.</t>
  </si>
  <si>
    <t xml:space="preserve">Plan kredytowy wraz z wyskością kosztów finansowych (odsetek). </t>
  </si>
  <si>
    <t xml:space="preserve">Plan amortyzacji i wyliczenie wartości rezydualnej. </t>
  </si>
  <si>
    <t>Projekcje kształtowania się poziomu zysku/straty netto.</t>
  </si>
  <si>
    <t>Inne projekcje zależnie od specyfiki projektu.</t>
  </si>
  <si>
    <t>Analiza popytu.</t>
  </si>
  <si>
    <t>Stawka/Wskaźnik</t>
  </si>
  <si>
    <t>Tabela 1. Nakłady inwestycyjne i odtworzeniowe projektu [PLN]</t>
  </si>
  <si>
    <t>Tabela 2. Przychody i koszty operacyjne projektu</t>
  </si>
  <si>
    <t>Tabela 3. Kapitał obrotowy projektu</t>
  </si>
  <si>
    <t>Tabela 4. Pozostałe wielkości finansowe projektu</t>
  </si>
  <si>
    <t>Tabela 6. Finansowa efektywność inwestycji - Projekt UE [PLN]</t>
  </si>
  <si>
    <t>Tabela 7. Finansowa efektywność kapitału - Projekt UE [PLN]</t>
  </si>
  <si>
    <t>Tabela 8. Weryfikacja trwałości finansowej - scenariusz z projektem [PLN]</t>
  </si>
  <si>
    <t>▪ zużycie energii</t>
  </si>
  <si>
    <t>▪ surowce</t>
  </si>
  <si>
    <t>Zmiana kapitału obrotowego netto w fazie inwestycyjnej</t>
  </si>
  <si>
    <t>ARKUSZ OBLICZEŃ 
wg. indywidualnego  modelu analityka
metoda standardowa</t>
  </si>
  <si>
    <t>Tabela 5. Przepływy pieniężne - Projekt UE [PLN]</t>
  </si>
  <si>
    <r>
      <t xml:space="preserve">o których mowa w artykule 61 ust.3 oraz ust.5 Rozporządzenia Parlamentu Europejskiego I Rady (UE) 1303/2013
</t>
    </r>
    <r>
      <rPr>
        <u val="single"/>
        <sz val="22"/>
        <rFont val="Calibri"/>
        <family val="2"/>
      </rPr>
      <t>Zastosowana zryczałtowana procentowa stawka dochodów dla wybranego sektora.</t>
    </r>
  </si>
  <si>
    <r>
      <t xml:space="preserve">o których mowa w artykule 61 ust.1 Rozporządzenia Parlamentu Europejskiego I Rady (UE) 1303/2013
</t>
    </r>
    <r>
      <rPr>
        <u val="single"/>
        <sz val="22"/>
        <rFont val="Calibri"/>
        <family val="2"/>
      </rPr>
      <t>Luka finansowa.</t>
    </r>
  </si>
  <si>
    <t xml:space="preserve">Prezentacja danych dotyczących wariantów rozwoju gospodarczego
Polski wykorzystanych do sporządzenia prognozy przepływów/ projekcji finansowej. </t>
  </si>
  <si>
    <t>10.</t>
  </si>
  <si>
    <t>Przepływy pieniężne zdyskontowane</t>
  </si>
  <si>
    <r>
      <t>Współczynnik dyskontowy dt=1/(1+r)</t>
    </r>
    <r>
      <rPr>
        <b/>
        <vertAlign val="superscript"/>
        <sz val="10"/>
        <rFont val="Calibri"/>
        <family val="2"/>
      </rPr>
      <t>t</t>
    </r>
    <r>
      <rPr>
        <b/>
        <sz val="10"/>
        <rFont val="Calibri"/>
        <family val="2"/>
      </rPr>
      <t xml:space="preserve"> gdzie (r= 4% lub r= 6%) </t>
    </r>
  </si>
  <si>
    <t>wydatki kwalifikowalne</t>
  </si>
  <si>
    <t>wydatki niekwalifikowalne</t>
  </si>
  <si>
    <t>Zdyskontowany dochód netto [6x7]</t>
  </si>
  <si>
    <t>Wskaźniki wyrażone ilością dni</t>
  </si>
  <si>
    <t>Finansowa zaktualizowana wartość netto z kapitału(FNPV/K)</t>
  </si>
  <si>
    <t>Dochód netto [2-6+7]</t>
  </si>
  <si>
    <t>Zał. nr 1 do SWI</t>
  </si>
  <si>
    <t xml:space="preserve">Zdyskontowane ekonomiczne przepływy pieniężne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</si>
</sst>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#,##0_ ;\-#,##0\ "/>
    <numFmt numFmtId="169" formatCode="#,##0\ &quot;zł&quot;"/>
    <numFmt numFmtId="170" formatCode="#,##0.00_ ;\-#,##0.00\ "/>
    <numFmt numFmtId="171" formatCode="#,##0.00\ [$PLN]"/>
    <numFmt numFmtId="172" formatCode="0.000"/>
    <numFmt numFmtId="173" formatCode="0.000000"/>
    <numFmt numFmtId="174" formatCode="0.00000"/>
    <numFmt numFmtId="175" formatCode="0.0000"/>
    <numFmt numFmtId="176" formatCode="#,##0.0"/>
  </numFmts>
  <fonts count="72">
    <font>
      <sz val="10"/>
      <name val="Arial"/>
      <family val="0"/>
    </font>
    <font>
      <sz val="8"/>
      <name val="Arial"/>
      <family val="0"/>
    </font>
    <font>
      <sz val="10"/>
      <name val="Arial P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22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i/>
      <sz val="8"/>
      <color indexed="55"/>
      <name val="Calibri"/>
      <family val="2"/>
    </font>
    <font>
      <b/>
      <i/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u val="single"/>
      <sz val="10"/>
      <name val="Calibri"/>
      <family val="2"/>
    </font>
    <font>
      <sz val="10"/>
      <color indexed="10"/>
      <name val="Calibri"/>
      <family val="2"/>
    </font>
    <font>
      <sz val="22"/>
      <color indexed="54"/>
      <name val="Calibri"/>
      <family val="2"/>
    </font>
    <font>
      <i/>
      <sz val="10"/>
      <name val="Calibri"/>
      <family val="2"/>
    </font>
    <font>
      <sz val="3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i/>
      <vertAlign val="superscript"/>
      <sz val="10"/>
      <name val="Calibri"/>
      <family val="2"/>
    </font>
    <font>
      <i/>
      <vertAlign val="subscript"/>
      <sz val="10"/>
      <name val="Calibri"/>
      <family val="2"/>
    </font>
    <font>
      <b/>
      <vertAlign val="subscript"/>
      <sz val="10"/>
      <name val="Calibri"/>
      <family val="2"/>
    </font>
    <font>
      <b/>
      <sz val="9.5"/>
      <color indexed="8"/>
      <name val="Calibri"/>
      <family val="2"/>
    </font>
    <font>
      <vertAlign val="subscript"/>
      <sz val="10"/>
      <name val="Calibri"/>
      <family val="2"/>
    </font>
    <font>
      <u val="single"/>
      <sz val="22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2"/>
      <color indexed="30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3" fontId="2" fillId="0" borderId="0">
      <alignment/>
      <protection/>
    </xf>
    <xf numFmtId="0" fontId="65" fillId="26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3" fontId="11" fillId="0" borderId="0" xfId="51" applyFont="1" applyFill="1" applyAlignment="1">
      <alignment horizontal="left"/>
      <protection/>
    </xf>
    <xf numFmtId="3" fontId="8" fillId="0" borderId="0" xfId="51" applyFont="1" applyFill="1">
      <alignment/>
      <protection/>
    </xf>
    <xf numFmtId="0" fontId="8" fillId="0" borderId="0" xfId="0" applyFont="1" applyFill="1" applyAlignment="1">
      <alignment/>
    </xf>
    <xf numFmtId="3" fontId="12" fillId="0" borderId="0" xfId="51" applyFont="1" applyAlignment="1">
      <alignment horizontal="left"/>
      <protection/>
    </xf>
    <xf numFmtId="3" fontId="8" fillId="0" borderId="0" xfId="51" applyFont="1">
      <alignment/>
      <protection/>
    </xf>
    <xf numFmtId="3" fontId="13" fillId="0" borderId="0" xfId="51" applyFont="1">
      <alignment/>
      <protection/>
    </xf>
    <xf numFmtId="3" fontId="15" fillId="0" borderId="0" xfId="51" applyFont="1" applyAlignment="1">
      <alignment horizontal="left"/>
      <protection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 indent="1"/>
    </xf>
    <xf numFmtId="0" fontId="16" fillId="0" borderId="15" xfId="0" applyFont="1" applyBorder="1" applyAlignment="1">
      <alignment horizontal="left" inden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indent="2"/>
    </xf>
    <xf numFmtId="3" fontId="18" fillId="0" borderId="15" xfId="51" applyFont="1" applyBorder="1" applyAlignment="1">
      <alignment wrapText="1"/>
      <protection/>
    </xf>
    <xf numFmtId="3" fontId="8" fillId="0" borderId="15" xfId="51" applyFont="1" applyBorder="1" applyAlignment="1">
      <alignment horizontal="left" wrapText="1" indent="1"/>
      <protection/>
    </xf>
    <xf numFmtId="0" fontId="16" fillId="0" borderId="15" xfId="0" applyFont="1" applyFill="1" applyBorder="1" applyAlignment="1">
      <alignment horizontal="left" wrapText="1" indent="1"/>
    </xf>
    <xf numFmtId="0" fontId="8" fillId="34" borderId="15" xfId="0" applyFont="1" applyFill="1" applyBorder="1" applyAlignment="1">
      <alignment/>
    </xf>
    <xf numFmtId="0" fontId="8" fillId="34" borderId="15" xfId="0" applyFont="1" applyFill="1" applyBorder="1" applyAlignment="1">
      <alignment horizontal="right"/>
    </xf>
    <xf numFmtId="0" fontId="8" fillId="34" borderId="12" xfId="0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right"/>
    </xf>
    <xf numFmtId="0" fontId="8" fillId="0" borderId="15" xfId="0" applyFont="1" applyBorder="1" applyAlignment="1">
      <alignment horizontal="left" vertical="center" indent="1"/>
    </xf>
    <xf numFmtId="0" fontId="19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6" fillId="0" borderId="15" xfId="0" applyFont="1" applyFill="1" applyBorder="1" applyAlignment="1">
      <alignment horizontal="left" inden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35" borderId="18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6" fillId="36" borderId="18" xfId="0" applyFont="1" applyFill="1" applyBorder="1" applyAlignment="1">
      <alignment/>
    </xf>
    <xf numFmtId="3" fontId="16" fillId="36" borderId="18" xfId="0" applyNumberFormat="1" applyFont="1" applyFill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3" fontId="16" fillId="0" borderId="18" xfId="0" applyNumberFormat="1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3" fontId="21" fillId="0" borderId="18" xfId="0" applyNumberFormat="1" applyFont="1" applyBorder="1" applyAlignment="1">
      <alignment/>
    </xf>
    <xf numFmtId="0" fontId="21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16" fillId="0" borderId="18" xfId="0" applyFont="1" applyBorder="1" applyAlignment="1">
      <alignment horizontal="left" indent="1"/>
    </xf>
    <xf numFmtId="0" fontId="21" fillId="0" borderId="18" xfId="0" applyFont="1" applyBorder="1" applyAlignment="1">
      <alignment/>
    </xf>
    <xf numFmtId="0" fontId="8" fillId="0" borderId="18" xfId="0" applyFont="1" applyFill="1" applyBorder="1" applyAlignment="1">
      <alignment horizontal="left" wrapText="1" indent="1"/>
    </xf>
    <xf numFmtId="0" fontId="8" fillId="0" borderId="18" xfId="0" applyFont="1" applyBorder="1" applyAlignment="1">
      <alignment horizontal="left" wrapText="1" indent="1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16" fillId="35" borderId="18" xfId="0" applyFont="1" applyFill="1" applyBorder="1" applyAlignment="1">
      <alignment horizontal="center" wrapText="1"/>
    </xf>
    <xf numFmtId="0" fontId="16" fillId="35" borderId="18" xfId="0" applyFont="1" applyFill="1" applyBorder="1" applyAlignment="1">
      <alignment wrapText="1"/>
    </xf>
    <xf numFmtId="1" fontId="8" fillId="35" borderId="18" xfId="0" applyNumberFormat="1" applyFont="1" applyFill="1" applyBorder="1" applyAlignment="1">
      <alignment/>
    </xf>
    <xf numFmtId="0" fontId="16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wrapText="1"/>
    </xf>
    <xf numFmtId="1" fontId="16" fillId="0" borderId="18" xfId="0" applyNumberFormat="1" applyFont="1" applyFill="1" applyBorder="1" applyAlignment="1">
      <alignment/>
    </xf>
    <xf numFmtId="0" fontId="16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wrapText="1"/>
    </xf>
    <xf numFmtId="1" fontId="16" fillId="0" borderId="18" xfId="0" applyNumberFormat="1" applyFont="1" applyBorder="1" applyAlignment="1">
      <alignment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1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1" fontId="8" fillId="0" borderId="18" xfId="0" applyNumberFormat="1" applyFont="1" applyFill="1" applyBorder="1" applyAlignment="1">
      <alignment/>
    </xf>
    <xf numFmtId="0" fontId="16" fillId="36" borderId="18" xfId="0" applyFont="1" applyFill="1" applyBorder="1" applyAlignment="1">
      <alignment horizontal="center" wrapText="1"/>
    </xf>
    <xf numFmtId="0" fontId="16" fillId="36" borderId="18" xfId="0" applyFont="1" applyFill="1" applyBorder="1" applyAlignment="1">
      <alignment wrapText="1"/>
    </xf>
    <xf numFmtId="1" fontId="16" fillId="36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6" fillId="37" borderId="18" xfId="0" applyFont="1" applyFill="1" applyBorder="1" applyAlignment="1">
      <alignment horizontal="center"/>
    </xf>
    <xf numFmtId="0" fontId="16" fillId="37" borderId="18" xfId="0" applyFont="1" applyFill="1" applyBorder="1" applyAlignment="1">
      <alignment/>
    </xf>
    <xf numFmtId="3" fontId="16" fillId="37" borderId="18" xfId="0" applyNumberFormat="1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16" fillId="38" borderId="19" xfId="0" applyFont="1" applyFill="1" applyBorder="1" applyAlignment="1">
      <alignment/>
    </xf>
    <xf numFmtId="0" fontId="8" fillId="38" borderId="20" xfId="0" applyFont="1" applyFill="1" applyBorder="1" applyAlignment="1">
      <alignment horizontal="center"/>
    </xf>
    <xf numFmtId="0" fontId="8" fillId="38" borderId="21" xfId="0" applyFont="1" applyFill="1" applyBorder="1" applyAlignment="1">
      <alignment/>
    </xf>
    <xf numFmtId="9" fontId="8" fillId="0" borderId="0" xfId="53" applyFont="1" applyAlignment="1">
      <alignment/>
    </xf>
    <xf numFmtId="166" fontId="16" fillId="0" borderId="0" xfId="42" applyNumberFormat="1" applyFont="1" applyAlignment="1">
      <alignment/>
    </xf>
    <xf numFmtId="0" fontId="8" fillId="0" borderId="0" xfId="0" applyFont="1" applyAlignment="1" quotePrefix="1">
      <alignment/>
    </xf>
    <xf numFmtId="0" fontId="16" fillId="0" borderId="0" xfId="0" applyFont="1" applyAlignment="1">
      <alignment horizontal="center"/>
    </xf>
    <xf numFmtId="3" fontId="8" fillId="0" borderId="18" xfId="42" applyNumberFormat="1" applyFont="1" applyBorder="1" applyAlignment="1">
      <alignment/>
    </xf>
    <xf numFmtId="3" fontId="16" fillId="0" borderId="18" xfId="42" applyNumberFormat="1" applyFont="1" applyBorder="1" applyAlignment="1">
      <alignment/>
    </xf>
    <xf numFmtId="0" fontId="8" fillId="0" borderId="18" xfId="0" applyFont="1" applyFill="1" applyBorder="1" applyAlignment="1">
      <alignment horizontal="center"/>
    </xf>
    <xf numFmtId="3" fontId="8" fillId="0" borderId="18" xfId="42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6" fillId="35" borderId="18" xfId="42" applyNumberFormat="1" applyFont="1" applyFill="1" applyBorder="1" applyAlignment="1">
      <alignment/>
    </xf>
    <xf numFmtId="167" fontId="21" fillId="0" borderId="18" xfId="42" applyNumberFormat="1" applyFont="1" applyBorder="1" applyAlignment="1">
      <alignment/>
    </xf>
    <xf numFmtId="3" fontId="21" fillId="0" borderId="0" xfId="0" applyNumberFormat="1" applyFont="1" applyAlignment="1">
      <alignment/>
    </xf>
    <xf numFmtId="168" fontId="16" fillId="35" borderId="22" xfId="42" applyNumberFormat="1" applyFont="1" applyFill="1" applyBorder="1" applyAlignment="1">
      <alignment/>
    </xf>
    <xf numFmtId="168" fontId="16" fillId="35" borderId="18" xfId="42" applyNumberFormat="1" applyFont="1" applyFill="1" applyBorder="1" applyAlignment="1">
      <alignment/>
    </xf>
    <xf numFmtId="43" fontId="8" fillId="0" borderId="0" xfId="0" applyNumberFormat="1" applyFont="1" applyAlignment="1">
      <alignment/>
    </xf>
    <xf numFmtId="168" fontId="15" fillId="38" borderId="10" xfId="42" applyNumberFormat="1" applyFont="1" applyFill="1" applyBorder="1" applyAlignment="1">
      <alignment/>
    </xf>
    <xf numFmtId="43" fontId="21" fillId="0" borderId="0" xfId="42" applyNumberFormat="1" applyFont="1" applyBorder="1" applyAlignment="1">
      <alignment/>
    </xf>
    <xf numFmtId="4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166" fontId="21" fillId="0" borderId="0" xfId="42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42" applyNumberFormat="1" applyFont="1" applyBorder="1" applyAlignment="1">
      <alignment/>
    </xf>
    <xf numFmtId="3" fontId="16" fillId="35" borderId="22" xfId="42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center"/>
    </xf>
    <xf numFmtId="0" fontId="21" fillId="0" borderId="0" xfId="0" applyFont="1" applyAlignment="1" quotePrefix="1">
      <alignment/>
    </xf>
    <xf numFmtId="0" fontId="28" fillId="0" borderId="0" xfId="0" applyFont="1" applyFill="1" applyBorder="1" applyAlignment="1">
      <alignment/>
    </xf>
    <xf numFmtId="166" fontId="16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 quotePrefix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4" borderId="23" xfId="0" applyFont="1" applyFill="1" applyBorder="1" applyAlignment="1">
      <alignment vertical="center" wrapText="1"/>
    </xf>
    <xf numFmtId="3" fontId="15" fillId="4" borderId="10" xfId="42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 vertical="center" wrapText="1"/>
    </xf>
    <xf numFmtId="10" fontId="15" fillId="4" borderId="10" xfId="42" applyNumberFormat="1" applyFont="1" applyFill="1" applyBorder="1" applyAlignment="1">
      <alignment vertical="center"/>
    </xf>
    <xf numFmtId="9" fontId="15" fillId="4" borderId="10" xfId="42" applyNumberFormat="1" applyFont="1" applyFill="1" applyBorder="1" applyAlignment="1">
      <alignment vertical="center"/>
    </xf>
    <xf numFmtId="4" fontId="16" fillId="4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center"/>
    </xf>
    <xf numFmtId="171" fontId="15" fillId="4" borderId="10" xfId="4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9" fontId="16" fillId="0" borderId="0" xfId="42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66" fontId="16" fillId="0" borderId="0" xfId="42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43" fontId="21" fillId="0" borderId="0" xfId="42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42" applyNumberFormat="1" applyFont="1" applyFill="1" applyBorder="1" applyAlignment="1">
      <alignment/>
    </xf>
    <xf numFmtId="166" fontId="21" fillId="0" borderId="0" xfId="42" applyNumberFormat="1" applyFont="1" applyFill="1" applyBorder="1" applyAlignment="1">
      <alignment/>
    </xf>
    <xf numFmtId="1" fontId="21" fillId="0" borderId="0" xfId="42" applyNumberFormat="1" applyFont="1" applyFill="1" applyBorder="1" applyAlignment="1">
      <alignment/>
    </xf>
    <xf numFmtId="168" fontId="21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10" fontId="16" fillId="0" borderId="0" xfId="0" applyNumberFormat="1" applyFont="1" applyFill="1" applyBorder="1" applyAlignment="1">
      <alignment/>
    </xf>
    <xf numFmtId="3" fontId="8" fillId="36" borderId="18" xfId="0" applyNumberFormat="1" applyFont="1" applyFill="1" applyBorder="1" applyAlignment="1">
      <alignment/>
    </xf>
    <xf numFmtId="1" fontId="8" fillId="36" borderId="18" xfId="0" applyNumberFormat="1" applyFont="1" applyFill="1" applyBorder="1" applyAlignment="1">
      <alignment/>
    </xf>
    <xf numFmtId="0" fontId="16" fillId="4" borderId="18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vertical="center"/>
    </xf>
    <xf numFmtId="3" fontId="16" fillId="4" borderId="18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35" borderId="18" xfId="0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wrapText="1"/>
    </xf>
    <xf numFmtId="4" fontId="16" fillId="39" borderId="18" xfId="0" applyNumberFormat="1" applyFont="1" applyFill="1" applyBorder="1" applyAlignment="1">
      <alignment/>
    </xf>
    <xf numFmtId="165" fontId="16" fillId="39" borderId="18" xfId="0" applyNumberFormat="1" applyFont="1" applyFill="1" applyBorder="1" applyAlignment="1">
      <alignment/>
    </xf>
    <xf numFmtId="0" fontId="16" fillId="39" borderId="18" xfId="0" applyFont="1" applyFill="1" applyBorder="1" applyAlignment="1">
      <alignment horizontal="center" wrapText="1"/>
    </xf>
    <xf numFmtId="1" fontId="8" fillId="39" borderId="18" xfId="0" applyNumberFormat="1" applyFont="1" applyFill="1" applyBorder="1" applyAlignment="1">
      <alignment/>
    </xf>
    <xf numFmtId="0" fontId="16" fillId="0" borderId="0" xfId="42" applyNumberFormat="1" applyFont="1" applyAlignment="1" quotePrefix="1">
      <alignment horizontal="center"/>
    </xf>
    <xf numFmtId="0" fontId="16" fillId="0" borderId="0" xfId="0" applyFont="1" applyFill="1" applyBorder="1" applyAlignment="1" quotePrefix="1">
      <alignment horizontal="center"/>
    </xf>
    <xf numFmtId="166" fontId="8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16" fillId="0" borderId="0" xfId="0" applyNumberFormat="1" applyFont="1" applyFill="1" applyBorder="1" applyAlignment="1" quotePrefix="1">
      <alignment horizontal="center"/>
    </xf>
    <xf numFmtId="1" fontId="8" fillId="0" borderId="0" xfId="42" applyNumberFormat="1" applyFont="1" applyFill="1" applyBorder="1" applyAlignment="1">
      <alignment/>
    </xf>
    <xf numFmtId="1" fontId="16" fillId="0" borderId="0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7" fontId="21" fillId="0" borderId="0" xfId="42" applyNumberFormat="1" applyFont="1" applyFill="1" applyBorder="1" applyAlignment="1">
      <alignment/>
    </xf>
    <xf numFmtId="168" fontId="16" fillId="0" borderId="0" xfId="42" applyNumberFormat="1" applyFont="1" applyFill="1" applyBorder="1" applyAlignment="1">
      <alignment/>
    </xf>
    <xf numFmtId="168" fontId="15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3" fontId="15" fillId="0" borderId="0" xfId="42" applyNumberFormat="1" applyFont="1" applyFill="1" applyBorder="1" applyAlignment="1">
      <alignment/>
    </xf>
    <xf numFmtId="10" fontId="16" fillId="0" borderId="0" xfId="53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43" fontId="2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10" fontId="15" fillId="0" borderId="0" xfId="42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0" fontId="8" fillId="36" borderId="10" xfId="0" applyNumberFormat="1" applyFont="1" applyFill="1" applyBorder="1" applyAlignment="1">
      <alignment/>
    </xf>
    <xf numFmtId="9" fontId="8" fillId="36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vertical="center" wrapText="1"/>
    </xf>
    <xf numFmtId="3" fontId="16" fillId="39" borderId="18" xfId="51" applyNumberFormat="1" applyFont="1" applyFill="1" applyBorder="1" applyAlignment="1">
      <alignment horizontal="center" vertical="center" wrapText="1"/>
      <protection/>
    </xf>
    <xf numFmtId="0" fontId="16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16" fillId="0" borderId="18" xfId="0" applyNumberFormat="1" applyFont="1" applyBorder="1" applyAlignment="1">
      <alignment horizontal="center" wrapText="1"/>
    </xf>
    <xf numFmtId="4" fontId="16" fillId="0" borderId="18" xfId="0" applyNumberFormat="1" applyFont="1" applyBorder="1" applyAlignment="1">
      <alignment vertical="top" wrapText="1"/>
    </xf>
    <xf numFmtId="3" fontId="16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39" borderId="24" xfId="0" applyFont="1" applyFill="1" applyBorder="1" applyAlignment="1">
      <alignment wrapText="1"/>
    </xf>
    <xf numFmtId="4" fontId="16" fillId="39" borderId="24" xfId="0" applyNumberFormat="1" applyFont="1" applyFill="1" applyBorder="1" applyAlignment="1">
      <alignment/>
    </xf>
    <xf numFmtId="1" fontId="16" fillId="35" borderId="18" xfId="51" applyNumberFormat="1" applyFont="1" applyFill="1" applyBorder="1" applyAlignment="1">
      <alignment horizontal="center" wrapText="1"/>
      <protection/>
    </xf>
    <xf numFmtId="0" fontId="16" fillId="35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35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15" fillId="38" borderId="19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167" fontId="21" fillId="0" borderId="18" xfId="42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42" applyNumberFormat="1" applyFont="1" applyAlignment="1" quotePrefix="1">
      <alignment horizontal="center"/>
    </xf>
    <xf numFmtId="3" fontId="16" fillId="33" borderId="13" xfId="51" applyFont="1" applyFill="1" applyBorder="1" applyAlignment="1">
      <alignment horizontal="left"/>
      <protection/>
    </xf>
    <xf numFmtId="0" fontId="33" fillId="0" borderId="0" xfId="0" applyFont="1" applyAlignment="1">
      <alignment/>
    </xf>
    <xf numFmtId="0" fontId="12" fillId="32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7" fillId="0" borderId="15" xfId="0" applyFont="1" applyBorder="1" applyAlignment="1">
      <alignment horizontal="left" wrapText="1" indent="5"/>
    </xf>
    <xf numFmtId="3" fontId="16" fillId="0" borderId="18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16" fillId="36" borderId="1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2" fontId="24" fillId="4" borderId="18" xfId="0" applyNumberFormat="1" applyFont="1" applyFill="1" applyBorder="1" applyAlignment="1">
      <alignment/>
    </xf>
    <xf numFmtId="2" fontId="16" fillId="4" borderId="10" xfId="0" applyNumberFormat="1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vertical="center" wrapText="1"/>
    </xf>
    <xf numFmtId="2" fontId="24" fillId="40" borderId="10" xfId="0" applyNumberFormat="1" applyFont="1" applyFill="1" applyBorder="1" applyAlignment="1">
      <alignment/>
    </xf>
    <xf numFmtId="0" fontId="12" fillId="0" borderId="0" xfId="0" applyFont="1" applyAlignment="1">
      <alignment horizontal="right" vertical="center"/>
    </xf>
    <xf numFmtId="3" fontId="34" fillId="0" borderId="18" xfId="51" applyNumberFormat="1" applyFont="1" applyFill="1" applyBorder="1" applyAlignment="1">
      <alignment horizontal="center" vertical="center" wrapText="1"/>
      <protection/>
    </xf>
    <xf numFmtId="0" fontId="16" fillId="35" borderId="18" xfId="0" applyNumberFormat="1" applyFont="1" applyFill="1" applyBorder="1" applyAlignment="1">
      <alignment/>
    </xf>
    <xf numFmtId="172" fontId="16" fillId="39" borderId="18" xfId="0" applyNumberFormat="1" applyFont="1" applyFill="1" applyBorder="1" applyAlignment="1">
      <alignment/>
    </xf>
    <xf numFmtId="0" fontId="16" fillId="4" borderId="18" xfId="0" applyFont="1" applyFill="1" applyBorder="1" applyAlignment="1">
      <alignment wrapText="1"/>
    </xf>
    <xf numFmtId="172" fontId="16" fillId="4" borderId="18" xfId="0" applyNumberFormat="1" applyFont="1" applyFill="1" applyBorder="1" applyAlignment="1">
      <alignment/>
    </xf>
    <xf numFmtId="3" fontId="35" fillId="0" borderId="18" xfId="51" applyNumberFormat="1" applyFont="1" applyFill="1" applyBorder="1" applyAlignment="1">
      <alignment horizontal="center" vertical="center" wrapText="1"/>
      <protection/>
    </xf>
    <xf numFmtId="0" fontId="16" fillId="0" borderId="24" xfId="0" applyFont="1" applyBorder="1" applyAlignment="1">
      <alignment wrapText="1"/>
    </xf>
    <xf numFmtId="164" fontId="16" fillId="0" borderId="24" xfId="0" applyNumberFormat="1" applyFont="1" applyFill="1" applyBorder="1" applyAlignment="1">
      <alignment/>
    </xf>
    <xf numFmtId="0" fontId="16" fillId="0" borderId="22" xfId="0" applyFont="1" applyBorder="1" applyAlignment="1">
      <alignment wrapText="1"/>
    </xf>
    <xf numFmtId="0" fontId="16" fillId="4" borderId="22" xfId="0" applyNumberFormat="1" applyFont="1" applyFill="1" applyBorder="1" applyAlignment="1">
      <alignment/>
    </xf>
    <xf numFmtId="176" fontId="16" fillId="39" borderId="18" xfId="0" applyNumberFormat="1" applyFont="1" applyFill="1" applyBorder="1" applyAlignment="1">
      <alignment/>
    </xf>
    <xf numFmtId="43" fontId="16" fillId="36" borderId="18" xfId="0" applyNumberFormat="1" applyFont="1" applyFill="1" applyBorder="1" applyAlignment="1">
      <alignment/>
    </xf>
    <xf numFmtId="10" fontId="16" fillId="39" borderId="18" xfId="0" applyNumberFormat="1" applyFont="1" applyFill="1" applyBorder="1" applyAlignment="1">
      <alignment/>
    </xf>
    <xf numFmtId="2" fontId="16" fillId="35" borderId="18" xfId="0" applyNumberFormat="1" applyFont="1" applyFill="1" applyBorder="1" applyAlignment="1">
      <alignment/>
    </xf>
    <xf numFmtId="9" fontId="8" fillId="0" borderId="18" xfId="0" applyNumberFormat="1" applyFont="1" applyBorder="1" applyAlignment="1">
      <alignment horizontal="center"/>
    </xf>
    <xf numFmtId="4" fontId="16" fillId="4" borderId="10" xfId="0" applyNumberFormat="1" applyFont="1" applyFill="1" applyBorder="1" applyAlignment="1">
      <alignment vertical="center" wrapText="1"/>
    </xf>
    <xf numFmtId="0" fontId="16" fillId="0" borderId="15" xfId="0" applyFont="1" applyBorder="1" applyAlignment="1">
      <alignment horizontal="left" wrapText="1" indent="1"/>
    </xf>
    <xf numFmtId="10" fontId="16" fillId="4" borderId="24" xfId="0" applyNumberFormat="1" applyFont="1" applyFill="1" applyBorder="1" applyAlignment="1">
      <alignment/>
    </xf>
    <xf numFmtId="3" fontId="14" fillId="0" borderId="0" xfId="51" applyFont="1" applyAlignment="1">
      <alignment horizontal="left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4" borderId="22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0" fontId="32" fillId="0" borderId="0" xfId="0" applyFont="1" applyAlignment="1">
      <alignment/>
    </xf>
    <xf numFmtId="0" fontId="16" fillId="39" borderId="22" xfId="0" applyFont="1" applyFill="1" applyBorder="1" applyAlignment="1">
      <alignment vertical="center" wrapText="1"/>
    </xf>
    <xf numFmtId="0" fontId="16" fillId="39" borderId="24" xfId="0" applyFont="1" applyFill="1" applyBorder="1" applyAlignment="1">
      <alignment vertical="center" wrapText="1"/>
    </xf>
    <xf numFmtId="0" fontId="16" fillId="39" borderId="22" xfId="0" applyFont="1" applyFill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33" borderId="25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zór projekcji - po poprawkach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0"/>
  <sheetViews>
    <sheetView zoomScaleSheetLayoutView="100" workbookViewId="0" topLeftCell="A5">
      <selection activeCell="D5" sqref="D5"/>
    </sheetView>
  </sheetViews>
  <sheetFormatPr defaultColWidth="9.140625" defaultRowHeight="12.75"/>
  <cols>
    <col min="1" max="1" width="0.5625" style="2" customWidth="1"/>
    <col min="2" max="2" width="45.8515625" style="2" customWidth="1"/>
    <col min="3" max="3" width="22.421875" style="2" customWidth="1"/>
    <col min="4" max="4" width="46.7109375" style="2" customWidth="1"/>
    <col min="5" max="16384" width="9.140625" style="2" customWidth="1"/>
  </cols>
  <sheetData>
    <row r="1" spans="2:4" ht="12.75" hidden="1">
      <c r="B1" s="4"/>
      <c r="C1" s="4"/>
      <c r="D1" s="4"/>
    </row>
    <row r="2" spans="2:4" ht="12.75" hidden="1">
      <c r="B2" s="5"/>
      <c r="C2" s="6"/>
      <c r="D2" s="7"/>
    </row>
    <row r="3" spans="2:4" ht="12.75" hidden="1">
      <c r="B3" s="5"/>
      <c r="C3" s="6"/>
      <c r="D3" s="7"/>
    </row>
    <row r="4" ht="12.75" hidden="1"/>
    <row r="5" ht="15.75">
      <c r="B5" s="234" t="s">
        <v>248</v>
      </c>
    </row>
    <row r="6" spans="2:3" ht="15.75">
      <c r="B6" s="8" t="s">
        <v>125</v>
      </c>
      <c r="C6" s="9"/>
    </row>
    <row r="7" spans="2:3" ht="10.5" customHeight="1">
      <c r="B7" s="8"/>
      <c r="C7" s="10"/>
    </row>
    <row r="8" ht="12.75" hidden="1"/>
    <row r="9" ht="12.75" hidden="1"/>
    <row r="10" spans="2:4" ht="18.75">
      <c r="B10" s="266" t="s">
        <v>210</v>
      </c>
      <c r="C10" s="266"/>
      <c r="D10" s="266"/>
    </row>
    <row r="11" spans="2:3" ht="6" customHeight="1" thickBot="1">
      <c r="B11" s="11"/>
      <c r="C11" s="9"/>
    </row>
    <row r="12" spans="2:4" ht="20.25" customHeight="1" thickBot="1">
      <c r="B12" s="12" t="s">
        <v>0</v>
      </c>
      <c r="C12" s="13" t="s">
        <v>223</v>
      </c>
      <c r="D12" s="233" t="s">
        <v>211</v>
      </c>
    </row>
    <row r="13" spans="2:4" ht="12.75">
      <c r="B13" s="231" t="s">
        <v>183</v>
      </c>
      <c r="C13" s="15"/>
      <c r="D13" s="16"/>
    </row>
    <row r="14" spans="2:4" ht="12.75">
      <c r="B14" s="17"/>
      <c r="C14" s="17"/>
      <c r="D14" s="14"/>
    </row>
    <row r="15" spans="2:4" ht="12.75">
      <c r="B15" s="19" t="s">
        <v>184</v>
      </c>
      <c r="C15" s="17"/>
      <c r="D15" s="14"/>
    </row>
    <row r="16" spans="2:4" ht="12.75">
      <c r="B16" s="20"/>
      <c r="C16" s="17"/>
      <c r="D16" s="14"/>
    </row>
    <row r="17" spans="2:4" ht="12.75">
      <c r="B17" s="21" t="s">
        <v>185</v>
      </c>
      <c r="C17" s="17"/>
      <c r="D17" s="14"/>
    </row>
    <row r="18" spans="2:4" ht="12.75">
      <c r="B18" s="236" t="s">
        <v>1</v>
      </c>
      <c r="C18" s="17"/>
      <c r="D18" s="14"/>
    </row>
    <row r="19" spans="2:4" ht="12.75">
      <c r="B19" s="21" t="s">
        <v>186</v>
      </c>
      <c r="C19" s="17"/>
      <c r="D19" s="14"/>
    </row>
    <row r="20" spans="2:4" ht="11.25" customHeight="1">
      <c r="B20" s="236" t="s">
        <v>1</v>
      </c>
      <c r="C20" s="17"/>
      <c r="D20" s="14"/>
    </row>
    <row r="21" spans="2:4" ht="12.75" hidden="1">
      <c r="B21" s="17"/>
      <c r="C21" s="17"/>
      <c r="D21" s="14"/>
    </row>
    <row r="22" spans="2:4" ht="25.5">
      <c r="B22" s="264" t="s">
        <v>187</v>
      </c>
      <c r="C22" s="17"/>
      <c r="D22" s="14"/>
    </row>
    <row r="23" spans="2:4" ht="12.75">
      <c r="B23" s="236" t="s">
        <v>1</v>
      </c>
      <c r="C23" s="17"/>
      <c r="D23" s="14"/>
    </row>
    <row r="24" spans="2:4" ht="12.75">
      <c r="B24" s="21" t="s">
        <v>188</v>
      </c>
      <c r="C24" s="17"/>
      <c r="D24" s="14"/>
    </row>
    <row r="25" spans="2:4" ht="12.75">
      <c r="B25" s="236" t="s">
        <v>1</v>
      </c>
      <c r="C25" s="17"/>
      <c r="D25" s="14"/>
    </row>
    <row r="26" spans="2:4" ht="12.75">
      <c r="B26" s="21" t="s">
        <v>189</v>
      </c>
      <c r="C26" s="17"/>
      <c r="D26" s="14"/>
    </row>
    <row r="27" spans="2:4" ht="12.75">
      <c r="B27" s="236" t="s">
        <v>1</v>
      </c>
      <c r="C27" s="17"/>
      <c r="D27" s="14"/>
    </row>
    <row r="28" spans="2:4" ht="12.75">
      <c r="B28" s="21" t="s">
        <v>190</v>
      </c>
      <c r="C28" s="17"/>
      <c r="D28" s="14"/>
    </row>
    <row r="29" spans="2:4" ht="12.75">
      <c r="B29" s="236" t="s">
        <v>1</v>
      </c>
      <c r="C29" s="17"/>
      <c r="D29" s="14"/>
    </row>
    <row r="30" spans="2:4" ht="12.75" hidden="1">
      <c r="B30" s="20"/>
      <c r="C30" s="17"/>
      <c r="D30" s="14"/>
    </row>
    <row r="31" spans="2:4" ht="12.75">
      <c r="B31" s="19" t="s">
        <v>191</v>
      </c>
      <c r="C31" s="17"/>
      <c r="D31" s="14"/>
    </row>
    <row r="32" spans="2:4" ht="12.75">
      <c r="B32" s="236" t="s">
        <v>1</v>
      </c>
      <c r="C32" s="17"/>
      <c r="D32" s="14"/>
    </row>
    <row r="33" spans="2:4" ht="12.75">
      <c r="B33" s="19" t="s">
        <v>203</v>
      </c>
      <c r="C33" s="17"/>
      <c r="D33" s="14"/>
    </row>
    <row r="34" spans="2:4" ht="12.75">
      <c r="B34" s="22" t="s">
        <v>245</v>
      </c>
      <c r="C34" s="17"/>
      <c r="D34" s="14"/>
    </row>
    <row r="35" spans="2:4" ht="12.75">
      <c r="B35" s="23" t="s">
        <v>200</v>
      </c>
      <c r="C35" s="17" t="s">
        <v>2</v>
      </c>
      <c r="D35" s="14"/>
    </row>
    <row r="36" spans="2:4" ht="12.75">
      <c r="B36" s="23" t="s">
        <v>201</v>
      </c>
      <c r="C36" s="17" t="s">
        <v>2</v>
      </c>
      <c r="D36" s="14"/>
    </row>
    <row r="37" spans="2:4" ht="25.5">
      <c r="B37" s="23" t="s">
        <v>202</v>
      </c>
      <c r="C37" s="17" t="s">
        <v>2</v>
      </c>
      <c r="D37" s="14"/>
    </row>
    <row r="38" spans="2:4" ht="13.5" customHeight="1">
      <c r="B38" s="17"/>
      <c r="C38" s="17"/>
      <c r="D38" s="14"/>
    </row>
    <row r="39" spans="2:4" ht="38.25">
      <c r="B39" s="24" t="s">
        <v>204</v>
      </c>
      <c r="C39" s="17"/>
      <c r="D39" s="14"/>
    </row>
    <row r="40" spans="2:4" ht="12.75">
      <c r="B40" s="17"/>
      <c r="C40" s="14"/>
      <c r="D40" s="14"/>
    </row>
    <row r="41" spans="2:4" s="28" customFormat="1" ht="12.75">
      <c r="B41" s="25" t="s">
        <v>126</v>
      </c>
      <c r="C41" s="26" t="s">
        <v>3</v>
      </c>
      <c r="D41" s="27" t="s">
        <v>4</v>
      </c>
    </row>
    <row r="42" spans="2:4" s="28" customFormat="1" ht="12.75">
      <c r="B42" s="25" t="s">
        <v>127</v>
      </c>
      <c r="C42" s="26" t="s">
        <v>5</v>
      </c>
      <c r="D42" s="29"/>
    </row>
    <row r="43" spans="2:4" s="28" customFormat="1" ht="12.75">
      <c r="B43" s="25" t="s">
        <v>6</v>
      </c>
      <c r="C43" s="30"/>
      <c r="D43" s="29"/>
    </row>
    <row r="44" spans="2:4" s="28" customFormat="1" ht="12.75">
      <c r="B44" s="236" t="s">
        <v>7</v>
      </c>
      <c r="C44" s="30"/>
      <c r="D44" s="29"/>
    </row>
    <row r="45" spans="2:4" s="28" customFormat="1" ht="13.5" customHeight="1">
      <c r="B45" s="236" t="s">
        <v>1</v>
      </c>
      <c r="C45" s="29"/>
      <c r="D45" s="29"/>
    </row>
    <row r="46" spans="2:4" ht="17.25" customHeight="1">
      <c r="B46" s="19" t="s">
        <v>205</v>
      </c>
      <c r="C46" s="17"/>
      <c r="D46" s="14"/>
    </row>
    <row r="47" spans="2:4" ht="16.5" customHeight="1">
      <c r="B47" s="20"/>
      <c r="C47" s="17"/>
      <c r="D47" s="14"/>
    </row>
    <row r="48" spans="2:4" ht="38.25">
      <c r="B48" s="31" t="s">
        <v>8</v>
      </c>
      <c r="C48" s="32"/>
      <c r="D48" s="33" t="s">
        <v>9</v>
      </c>
    </row>
    <row r="49" spans="2:4" ht="12.75">
      <c r="B49" s="18" t="s">
        <v>10</v>
      </c>
      <c r="C49" s="17"/>
      <c r="D49" s="14"/>
    </row>
    <row r="50" spans="2:4" ht="12.75">
      <c r="B50" s="236" t="s">
        <v>1</v>
      </c>
      <c r="C50" s="17"/>
      <c r="D50" s="14"/>
    </row>
    <row r="51" spans="2:4" ht="12.75">
      <c r="B51" s="17"/>
      <c r="C51" s="17"/>
      <c r="D51" s="14"/>
    </row>
    <row r="52" spans="2:4" ht="12.75">
      <c r="B52" s="231" t="s">
        <v>206</v>
      </c>
      <c r="C52" s="15"/>
      <c r="D52" s="16"/>
    </row>
    <row r="53" spans="2:4" ht="12.75">
      <c r="B53" s="17"/>
      <c r="C53" s="17"/>
      <c r="D53" s="14"/>
    </row>
    <row r="54" spans="2:4" ht="12.75">
      <c r="B54" s="35" t="s">
        <v>207</v>
      </c>
      <c r="C54" s="17"/>
      <c r="D54" s="14"/>
    </row>
    <row r="55" spans="2:4" ht="12.75">
      <c r="B55" s="20"/>
      <c r="C55" s="17"/>
      <c r="D55" s="14"/>
    </row>
    <row r="56" spans="2:4" ht="12.75">
      <c r="B56" s="19" t="s">
        <v>208</v>
      </c>
      <c r="C56" s="17"/>
      <c r="D56" s="14"/>
    </row>
    <row r="57" spans="2:4" ht="12.75">
      <c r="B57" s="20"/>
      <c r="C57" s="17"/>
      <c r="D57" s="14"/>
    </row>
    <row r="58" spans="2:4" ht="12.75">
      <c r="B58" s="19" t="s">
        <v>209</v>
      </c>
      <c r="C58" s="17"/>
      <c r="D58" s="14"/>
    </row>
    <row r="59" spans="2:4" ht="12.75">
      <c r="B59" s="20" t="s">
        <v>7</v>
      </c>
      <c r="C59" s="17"/>
      <c r="D59" s="14"/>
    </row>
    <row r="60" spans="2:4" ht="13.5" thickBot="1">
      <c r="B60" s="36"/>
      <c r="C60" s="36"/>
      <c r="D60" s="37"/>
    </row>
    <row r="61" ht="12.75"/>
    <row r="62" ht="12.75"/>
    <row r="63" ht="12.75"/>
    <row r="65" ht="12.75"/>
    <row r="66" ht="12.75"/>
    <row r="67" ht="12.75"/>
    <row r="68" ht="12.75"/>
    <row r="69" ht="12.75"/>
    <row r="71" ht="12.75"/>
    <row r="73" ht="12.75"/>
  </sheetData>
  <sheetProtection/>
  <mergeCells count="1">
    <mergeCell ref="B10:D10"/>
  </mergeCells>
  <printOptions/>
  <pageMargins left="0.35433070866141736" right="0.4330708661417323" top="0.6299212598425197" bottom="0.35433070866141736" header="0.1968503937007874" footer="0.5118110236220472"/>
  <pageSetup firstPageNumber="26" useFirstPageNumber="1" horizontalDpi="600" verticalDpi="600" orientation="portrait" paperSize="9" scale="83" r:id="rId3"/>
  <headerFooter alignWithMargins="0">
    <oddHeader>&amp;R&amp;"Calibri,Standardowy"Załącznik nr 6 do Podręcznika dla wnioskodawców RPO WO 2014-2020 (EFRR)
Wersja nr 2
czerwiec 2015 r.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view="pageLayout" zoomScaleNormal="85" zoomScaleSheetLayoutView="100" workbookViewId="0" topLeftCell="B1">
      <selection activeCell="G17" sqref="G17"/>
    </sheetView>
  </sheetViews>
  <sheetFormatPr defaultColWidth="9.140625" defaultRowHeight="12.75"/>
  <cols>
    <col min="1" max="1" width="10.8515625" style="2" hidden="1" customWidth="1"/>
    <col min="2" max="17" width="9.140625" style="2" customWidth="1"/>
    <col min="18" max="18" width="10.57421875" style="2" customWidth="1"/>
    <col min="19" max="16384" width="9.140625" style="2" customWidth="1"/>
  </cols>
  <sheetData>
    <row r="1" ht="12.75">
      <c r="B1" s="39"/>
    </row>
    <row r="2" spans="2:12" ht="78.75" customHeight="1">
      <c r="B2" s="269" t="s">
        <v>234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9" ht="15.75">
      <c r="A3" s="3"/>
      <c r="B3" s="267" t="s">
        <v>212</v>
      </c>
      <c r="C3" s="267"/>
      <c r="D3" s="267"/>
      <c r="E3" s="267"/>
      <c r="F3" s="267"/>
      <c r="G3" s="267"/>
      <c r="H3" s="267"/>
      <c r="I3" s="267"/>
      <c r="J3" s="267"/>
      <c r="K3" s="267"/>
      <c r="L3" s="234"/>
      <c r="M3" s="234"/>
      <c r="N3" s="234"/>
      <c r="O3" s="234"/>
      <c r="P3" s="234"/>
      <c r="Q3" s="232"/>
      <c r="R3" s="232"/>
      <c r="S3" s="3"/>
    </row>
    <row r="4" spans="1:19" ht="15.75">
      <c r="A4" s="3"/>
      <c r="B4" s="235" t="s">
        <v>28</v>
      </c>
      <c r="C4" s="270" t="s">
        <v>214</v>
      </c>
      <c r="D4" s="270"/>
      <c r="E4" s="270"/>
      <c r="F4" s="270"/>
      <c r="G4" s="270"/>
      <c r="H4" s="270"/>
      <c r="I4" s="270"/>
      <c r="J4" s="234"/>
      <c r="K4" s="234"/>
      <c r="L4" s="234"/>
      <c r="M4" s="234"/>
      <c r="N4" s="234"/>
      <c r="O4" s="234"/>
      <c r="P4" s="234"/>
      <c r="Q4" s="232"/>
      <c r="R4" s="232"/>
      <c r="S4" s="3"/>
    </row>
    <row r="5" spans="1:19" ht="15.75">
      <c r="A5" s="3"/>
      <c r="B5" s="235" t="s">
        <v>23</v>
      </c>
      <c r="C5" s="267" t="s">
        <v>222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32"/>
      <c r="R5" s="232"/>
      <c r="S5" s="3"/>
    </row>
    <row r="6" spans="1:19" ht="15.75">
      <c r="A6" s="3"/>
      <c r="B6" s="235" t="s">
        <v>47</v>
      </c>
      <c r="C6" s="267" t="s">
        <v>215</v>
      </c>
      <c r="D6" s="267"/>
      <c r="E6" s="267"/>
      <c r="F6" s="267"/>
      <c r="G6" s="267"/>
      <c r="H6" s="267"/>
      <c r="I6" s="267"/>
      <c r="J6" s="234"/>
      <c r="K6" s="234"/>
      <c r="L6" s="234"/>
      <c r="M6" s="234"/>
      <c r="N6" s="234"/>
      <c r="O6" s="234"/>
      <c r="P6" s="234"/>
      <c r="Q6" s="232"/>
      <c r="R6" s="232"/>
      <c r="S6" s="3"/>
    </row>
    <row r="7" spans="1:19" ht="15.75">
      <c r="A7" s="3"/>
      <c r="B7" s="235" t="s">
        <v>49</v>
      </c>
      <c r="C7" s="267" t="s">
        <v>216</v>
      </c>
      <c r="D7" s="267"/>
      <c r="E7" s="267"/>
      <c r="F7" s="267"/>
      <c r="G7" s="267"/>
      <c r="H7" s="267"/>
      <c r="I7" s="267"/>
      <c r="J7" s="234"/>
      <c r="K7" s="234"/>
      <c r="L7" s="234"/>
      <c r="M7" s="234"/>
      <c r="N7" s="234"/>
      <c r="O7" s="234"/>
      <c r="P7" s="234"/>
      <c r="Q7" s="232"/>
      <c r="R7" s="232"/>
      <c r="S7" s="3"/>
    </row>
    <row r="8" spans="1:19" ht="15.75">
      <c r="A8" s="3"/>
      <c r="B8" s="235" t="s">
        <v>101</v>
      </c>
      <c r="C8" s="267" t="s">
        <v>217</v>
      </c>
      <c r="D8" s="267"/>
      <c r="E8" s="267"/>
      <c r="F8" s="267"/>
      <c r="G8" s="267"/>
      <c r="H8" s="267"/>
      <c r="I8" s="267"/>
      <c r="J8" s="234"/>
      <c r="K8" s="234"/>
      <c r="L8" s="234"/>
      <c r="M8" s="234"/>
      <c r="N8" s="234"/>
      <c r="O8" s="234"/>
      <c r="P8" s="234"/>
      <c r="Q8" s="232"/>
      <c r="R8" s="232"/>
      <c r="S8" s="3"/>
    </row>
    <row r="9" spans="1:19" ht="15.75">
      <c r="A9" s="3"/>
      <c r="B9" s="235" t="s">
        <v>116</v>
      </c>
      <c r="C9" s="267" t="s">
        <v>218</v>
      </c>
      <c r="D9" s="267"/>
      <c r="E9" s="267"/>
      <c r="F9" s="267"/>
      <c r="G9" s="267"/>
      <c r="H9" s="267"/>
      <c r="I9" s="267"/>
      <c r="J9" s="234"/>
      <c r="K9" s="234"/>
      <c r="L9" s="234"/>
      <c r="M9" s="234"/>
      <c r="N9" s="234"/>
      <c r="O9" s="234"/>
      <c r="P9" s="234"/>
      <c r="Q9" s="232"/>
      <c r="R9" s="232"/>
      <c r="S9" s="3"/>
    </row>
    <row r="10" spans="1:19" ht="15.75">
      <c r="A10" s="3"/>
      <c r="B10" s="235" t="s">
        <v>105</v>
      </c>
      <c r="C10" s="267" t="s">
        <v>219</v>
      </c>
      <c r="D10" s="267"/>
      <c r="E10" s="267"/>
      <c r="F10" s="267"/>
      <c r="G10" s="267"/>
      <c r="H10" s="267"/>
      <c r="I10" s="267"/>
      <c r="J10" s="234"/>
      <c r="K10" s="234"/>
      <c r="L10" s="234"/>
      <c r="M10" s="234"/>
      <c r="N10" s="234"/>
      <c r="O10" s="234"/>
      <c r="P10" s="234"/>
      <c r="Q10" s="232"/>
      <c r="R10" s="232"/>
      <c r="S10" s="3"/>
    </row>
    <row r="11" spans="1:19" ht="15.75">
      <c r="A11" s="3"/>
      <c r="B11" s="235" t="s">
        <v>106</v>
      </c>
      <c r="C11" s="267" t="s">
        <v>220</v>
      </c>
      <c r="D11" s="267"/>
      <c r="E11" s="267"/>
      <c r="F11" s="267"/>
      <c r="G11" s="267"/>
      <c r="H11" s="267"/>
      <c r="I11" s="267"/>
      <c r="J11" s="234"/>
      <c r="K11" s="234"/>
      <c r="L11" s="234"/>
      <c r="M11" s="234"/>
      <c r="N11" s="234"/>
      <c r="O11" s="234"/>
      <c r="P11" s="234"/>
      <c r="Q11" s="232"/>
      <c r="R11" s="232"/>
      <c r="S11" s="3"/>
    </row>
    <row r="12" spans="1:19" ht="15.75">
      <c r="A12" s="3"/>
      <c r="B12" s="235" t="s">
        <v>213</v>
      </c>
      <c r="C12" s="267" t="s">
        <v>221</v>
      </c>
      <c r="D12" s="267"/>
      <c r="E12" s="267"/>
      <c r="F12" s="267"/>
      <c r="G12" s="267"/>
      <c r="H12" s="267"/>
      <c r="I12" s="267"/>
      <c r="J12" s="234"/>
      <c r="K12" s="234"/>
      <c r="L12" s="234"/>
      <c r="M12" s="234"/>
      <c r="N12" s="234"/>
      <c r="O12" s="234"/>
      <c r="P12" s="234"/>
      <c r="Q12" s="232"/>
      <c r="R12" s="232"/>
      <c r="S12" s="3"/>
    </row>
    <row r="13" spans="1:19" ht="48.75" customHeight="1">
      <c r="A13" s="3"/>
      <c r="B13" s="247" t="s">
        <v>239</v>
      </c>
      <c r="C13" s="268" t="s">
        <v>238</v>
      </c>
      <c r="D13" s="267"/>
      <c r="E13" s="267"/>
      <c r="F13" s="267"/>
      <c r="G13" s="267"/>
      <c r="H13" s="267"/>
      <c r="I13" s="267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12.75"/>
    <row r="16" ht="12.75">
      <c r="B16" s="195"/>
    </row>
    <row r="17" ht="12.75">
      <c r="B17" s="195"/>
    </row>
  </sheetData>
  <sheetProtection/>
  <mergeCells count="12">
    <mergeCell ref="B2:L2"/>
    <mergeCell ref="B3:K3"/>
    <mergeCell ref="C4:I4"/>
    <mergeCell ref="C10:I10"/>
    <mergeCell ref="C6:I6"/>
    <mergeCell ref="C7:I7"/>
    <mergeCell ref="C8:I8"/>
    <mergeCell ref="C5:P5"/>
    <mergeCell ref="C12:I12"/>
    <mergeCell ref="C13:I13"/>
    <mergeCell ref="C9:I9"/>
    <mergeCell ref="C11:I11"/>
  </mergeCells>
  <printOptions/>
  <pageMargins left="0.4330708661417323" right="0.7480314960629921" top="1.1023622047244095" bottom="0.984251968503937" header="0.5118110236220472" footer="0.5118110236220472"/>
  <pageSetup firstPageNumber="27" useFirstPageNumber="1" horizontalDpi="600" verticalDpi="600" orientation="portrait" paperSize="9" r:id="rId3"/>
  <headerFooter alignWithMargins="0">
    <oddHeader>&amp;R&amp;"Calibri,Standardowy"Załącznik nr 6 do Podręcznika dla wnioskodawców RPO WO 2014-2020 (EFRR)
Wersja nr 2
czerwiec 2015 r.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B167"/>
  <sheetViews>
    <sheetView view="pageLayout" zoomScaleSheetLayoutView="25" workbookViewId="0" topLeftCell="B97">
      <selection activeCell="AE2" sqref="AE2"/>
    </sheetView>
  </sheetViews>
  <sheetFormatPr defaultColWidth="9.140625" defaultRowHeight="12.75"/>
  <cols>
    <col min="1" max="1" width="0" style="2" hidden="1" customWidth="1"/>
    <col min="2" max="2" width="4.28125" style="38" customWidth="1"/>
    <col min="3" max="3" width="42.28125" style="2" customWidth="1"/>
    <col min="4" max="4" width="10.57421875" style="40" bestFit="1" customWidth="1"/>
    <col min="5" max="5" width="12.57421875" style="40" bestFit="1" customWidth="1"/>
    <col min="6" max="7" width="11.57421875" style="40" bestFit="1" customWidth="1"/>
    <col min="8" max="8" width="9.140625" style="40" bestFit="1" customWidth="1"/>
    <col min="9" max="11" width="10.57421875" style="40" bestFit="1" customWidth="1"/>
    <col min="12" max="12" width="7.57421875" style="40" customWidth="1"/>
    <col min="13" max="13" width="7.8515625" style="40" customWidth="1"/>
    <col min="14" max="15" width="8.28125" style="40" customWidth="1"/>
    <col min="16" max="16" width="7.140625" style="40" customWidth="1"/>
    <col min="17" max="18" width="8.00390625" style="40" customWidth="1"/>
    <col min="19" max="20" width="8.8515625" style="40" customWidth="1"/>
    <col min="21" max="21" width="8.57421875" style="40" customWidth="1"/>
    <col min="22" max="22" width="9.00390625" style="40" customWidth="1"/>
    <col min="23" max="23" width="8.8515625" style="40" customWidth="1"/>
    <col min="24" max="24" width="7.7109375" style="40" customWidth="1"/>
    <col min="25" max="25" width="9.140625" style="40" customWidth="1"/>
    <col min="26" max="27" width="9.28125" style="40" customWidth="1"/>
    <col min="28" max="28" width="9.57421875" style="40" customWidth="1"/>
    <col min="29" max="29" width="8.28125" style="40" customWidth="1"/>
    <col min="30" max="30" width="8.140625" style="40" customWidth="1"/>
    <col min="31" max="31" width="8.28125" style="40" customWidth="1"/>
    <col min="32" max="32" width="8.00390625" style="40" customWidth="1"/>
    <col min="33" max="16384" width="9.140625" style="2" customWidth="1"/>
  </cols>
  <sheetData>
    <row r="1" ht="12.75">
      <c r="C1" s="39"/>
    </row>
    <row r="2" ht="18.75">
      <c r="C2" s="240" t="s">
        <v>11</v>
      </c>
    </row>
    <row r="3" ht="12.75"/>
    <row r="4" ht="12.75"/>
    <row r="5" spans="2:32" s="44" customFormat="1" ht="12.75">
      <c r="B5" s="271" t="s">
        <v>224</v>
      </c>
      <c r="C5" s="271"/>
      <c r="D5" s="271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ht="12.75"/>
    <row r="7" spans="2:32" s="162" customFormat="1" ht="25.5">
      <c r="B7" s="159" t="s">
        <v>12</v>
      </c>
      <c r="C7" s="160" t="s">
        <v>13</v>
      </c>
      <c r="D7" s="161" t="s">
        <v>152</v>
      </c>
      <c r="E7" s="161" t="s">
        <v>152</v>
      </c>
      <c r="F7" s="161" t="s">
        <v>152</v>
      </c>
      <c r="G7" s="161" t="s">
        <v>152</v>
      </c>
      <c r="H7" s="161" t="s">
        <v>152</v>
      </c>
      <c r="I7" s="161" t="s">
        <v>152</v>
      </c>
      <c r="J7" s="161" t="s">
        <v>152</v>
      </c>
      <c r="K7" s="161" t="s">
        <v>152</v>
      </c>
      <c r="L7" s="161" t="s">
        <v>152</v>
      </c>
      <c r="M7" s="161" t="s">
        <v>152</v>
      </c>
      <c r="N7" s="161" t="s">
        <v>152</v>
      </c>
      <c r="O7" s="161" t="s">
        <v>152</v>
      </c>
      <c r="P7" s="161" t="s">
        <v>152</v>
      </c>
      <c r="Q7" s="161" t="s">
        <v>152</v>
      </c>
      <c r="R7" s="161" t="s">
        <v>152</v>
      </c>
      <c r="S7" s="161" t="s">
        <v>152</v>
      </c>
      <c r="T7" s="161" t="s">
        <v>152</v>
      </c>
      <c r="U7" s="161" t="s">
        <v>152</v>
      </c>
      <c r="V7" s="161" t="s">
        <v>152</v>
      </c>
      <c r="W7" s="161" t="s">
        <v>152</v>
      </c>
      <c r="X7" s="161" t="s">
        <v>152</v>
      </c>
      <c r="Y7" s="161" t="s">
        <v>152</v>
      </c>
      <c r="Z7" s="161" t="s">
        <v>152</v>
      </c>
      <c r="AA7" s="161" t="s">
        <v>152</v>
      </c>
      <c r="AB7" s="161" t="s">
        <v>152</v>
      </c>
      <c r="AC7" s="161" t="s">
        <v>152</v>
      </c>
      <c r="AD7" s="161" t="s">
        <v>152</v>
      </c>
      <c r="AE7" s="161" t="s">
        <v>152</v>
      </c>
      <c r="AF7" s="161" t="s">
        <v>152</v>
      </c>
    </row>
    <row r="8" spans="2:32" s="44" customFormat="1" ht="12.75">
      <c r="B8" s="46" t="s">
        <v>14</v>
      </c>
      <c r="C8" s="47" t="s">
        <v>15</v>
      </c>
      <c r="D8" s="48">
        <f aca="true" t="shared" si="0" ref="D8:AF8">D9+D24</f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  <c r="K8" s="48">
        <f t="shared" si="0"/>
        <v>0</v>
      </c>
      <c r="L8" s="48">
        <f t="shared" si="0"/>
        <v>0</v>
      </c>
      <c r="M8" s="48">
        <f t="shared" si="0"/>
        <v>0</v>
      </c>
      <c r="N8" s="48">
        <f t="shared" si="0"/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S8" s="48">
        <f t="shared" si="0"/>
        <v>0</v>
      </c>
      <c r="T8" s="48">
        <f t="shared" si="0"/>
        <v>0</v>
      </c>
      <c r="U8" s="48">
        <f t="shared" si="0"/>
        <v>0</v>
      </c>
      <c r="V8" s="48">
        <f t="shared" si="0"/>
        <v>0</v>
      </c>
      <c r="W8" s="48">
        <f t="shared" si="0"/>
        <v>0</v>
      </c>
      <c r="X8" s="48">
        <f t="shared" si="0"/>
        <v>0</v>
      </c>
      <c r="Y8" s="48">
        <f t="shared" si="0"/>
        <v>0</v>
      </c>
      <c r="Z8" s="48">
        <f t="shared" si="0"/>
        <v>0</v>
      </c>
      <c r="AA8" s="48">
        <f t="shared" si="0"/>
        <v>0</v>
      </c>
      <c r="AB8" s="48">
        <f t="shared" si="0"/>
        <v>0</v>
      </c>
      <c r="AC8" s="48">
        <f t="shared" si="0"/>
        <v>0</v>
      </c>
      <c r="AD8" s="48">
        <f t="shared" si="0"/>
        <v>0</v>
      </c>
      <c r="AE8" s="48">
        <f t="shared" si="0"/>
        <v>0</v>
      </c>
      <c r="AF8" s="48">
        <f t="shared" si="0"/>
        <v>0</v>
      </c>
    </row>
    <row r="9" spans="2:32" s="44" customFormat="1" ht="12.75">
      <c r="B9" s="49" t="s">
        <v>16</v>
      </c>
      <c r="C9" s="50" t="s">
        <v>17</v>
      </c>
      <c r="D9" s="51">
        <f>D10+D17</f>
        <v>0</v>
      </c>
      <c r="E9" s="51">
        <f aca="true" t="shared" si="1" ref="E9:AF9">E10+E17</f>
        <v>0</v>
      </c>
      <c r="F9" s="51">
        <f t="shared" si="1"/>
        <v>0</v>
      </c>
      <c r="G9" s="51">
        <f t="shared" si="1"/>
        <v>0</v>
      </c>
      <c r="H9" s="51">
        <f t="shared" si="1"/>
        <v>0</v>
      </c>
      <c r="I9" s="51">
        <f t="shared" si="1"/>
        <v>0</v>
      </c>
      <c r="J9" s="51">
        <f t="shared" si="1"/>
        <v>0</v>
      </c>
      <c r="K9" s="51">
        <f t="shared" si="1"/>
        <v>0</v>
      </c>
      <c r="L9" s="51">
        <f t="shared" si="1"/>
        <v>0</v>
      </c>
      <c r="M9" s="51">
        <f t="shared" si="1"/>
        <v>0</v>
      </c>
      <c r="N9" s="51">
        <f t="shared" si="1"/>
        <v>0</v>
      </c>
      <c r="O9" s="51">
        <f t="shared" si="1"/>
        <v>0</v>
      </c>
      <c r="P9" s="51">
        <f t="shared" si="1"/>
        <v>0</v>
      </c>
      <c r="Q9" s="51">
        <f t="shared" si="1"/>
        <v>0</v>
      </c>
      <c r="R9" s="51">
        <f t="shared" si="1"/>
        <v>0</v>
      </c>
      <c r="S9" s="51">
        <f t="shared" si="1"/>
        <v>0</v>
      </c>
      <c r="T9" s="51">
        <f t="shared" si="1"/>
        <v>0</v>
      </c>
      <c r="U9" s="51">
        <f t="shared" si="1"/>
        <v>0</v>
      </c>
      <c r="V9" s="51">
        <f t="shared" si="1"/>
        <v>0</v>
      </c>
      <c r="W9" s="51">
        <f t="shared" si="1"/>
        <v>0</v>
      </c>
      <c r="X9" s="51">
        <f t="shared" si="1"/>
        <v>0</v>
      </c>
      <c r="Y9" s="51">
        <f t="shared" si="1"/>
        <v>0</v>
      </c>
      <c r="Z9" s="51">
        <f t="shared" si="1"/>
        <v>0</v>
      </c>
      <c r="AA9" s="51">
        <f t="shared" si="1"/>
        <v>0</v>
      </c>
      <c r="AB9" s="51">
        <f t="shared" si="1"/>
        <v>0</v>
      </c>
      <c r="AC9" s="51">
        <f t="shared" si="1"/>
        <v>0</v>
      </c>
      <c r="AD9" s="51">
        <f t="shared" si="1"/>
        <v>0</v>
      </c>
      <c r="AE9" s="51">
        <f t="shared" si="1"/>
        <v>0</v>
      </c>
      <c r="AF9" s="51">
        <f t="shared" si="1"/>
        <v>0</v>
      </c>
    </row>
    <row r="10" spans="2:32" s="55" customFormat="1" ht="25.5">
      <c r="B10" s="52">
        <v>1</v>
      </c>
      <c r="C10" s="53" t="s">
        <v>18</v>
      </c>
      <c r="D10" s="54">
        <f>D11+D14</f>
        <v>0</v>
      </c>
      <c r="E10" s="54">
        <f aca="true" t="shared" si="2" ref="E10:AF10">E11+E14</f>
        <v>0</v>
      </c>
      <c r="F10" s="54">
        <f t="shared" si="2"/>
        <v>0</v>
      </c>
      <c r="G10" s="54">
        <f t="shared" si="2"/>
        <v>0</v>
      </c>
      <c r="H10" s="54">
        <f t="shared" si="2"/>
        <v>0</v>
      </c>
      <c r="I10" s="54">
        <f t="shared" si="2"/>
        <v>0</v>
      </c>
      <c r="J10" s="54">
        <f t="shared" si="2"/>
        <v>0</v>
      </c>
      <c r="K10" s="54">
        <f t="shared" si="2"/>
        <v>0</v>
      </c>
      <c r="L10" s="54">
        <f t="shared" si="2"/>
        <v>0</v>
      </c>
      <c r="M10" s="54">
        <f t="shared" si="2"/>
        <v>0</v>
      </c>
      <c r="N10" s="54">
        <f t="shared" si="2"/>
        <v>0</v>
      </c>
      <c r="O10" s="54">
        <f t="shared" si="2"/>
        <v>0</v>
      </c>
      <c r="P10" s="54">
        <f t="shared" si="2"/>
        <v>0</v>
      </c>
      <c r="Q10" s="54">
        <f t="shared" si="2"/>
        <v>0</v>
      </c>
      <c r="R10" s="54">
        <f t="shared" si="2"/>
        <v>0</v>
      </c>
      <c r="S10" s="54">
        <f t="shared" si="2"/>
        <v>0</v>
      </c>
      <c r="T10" s="54">
        <f t="shared" si="2"/>
        <v>0</v>
      </c>
      <c r="U10" s="54">
        <f t="shared" si="2"/>
        <v>0</v>
      </c>
      <c r="V10" s="54">
        <f t="shared" si="2"/>
        <v>0</v>
      </c>
      <c r="W10" s="54">
        <f t="shared" si="2"/>
        <v>0</v>
      </c>
      <c r="X10" s="54">
        <f t="shared" si="2"/>
        <v>0</v>
      </c>
      <c r="Y10" s="54">
        <f t="shared" si="2"/>
        <v>0</v>
      </c>
      <c r="Z10" s="54">
        <f t="shared" si="2"/>
        <v>0</v>
      </c>
      <c r="AA10" s="54">
        <f t="shared" si="2"/>
        <v>0</v>
      </c>
      <c r="AB10" s="54">
        <f t="shared" si="2"/>
        <v>0</v>
      </c>
      <c r="AC10" s="54">
        <f t="shared" si="2"/>
        <v>0</v>
      </c>
      <c r="AD10" s="54">
        <f t="shared" si="2"/>
        <v>0</v>
      </c>
      <c r="AE10" s="54">
        <f t="shared" si="2"/>
        <v>0</v>
      </c>
      <c r="AF10" s="54">
        <f t="shared" si="2"/>
        <v>0</v>
      </c>
    </row>
    <row r="11" spans="2:32" ht="12.75">
      <c r="B11" s="56" t="s">
        <v>19</v>
      </c>
      <c r="C11" s="57" t="s">
        <v>242</v>
      </c>
      <c r="D11" s="58">
        <f>D12+D13</f>
        <v>0</v>
      </c>
      <c r="E11" s="58">
        <f aca="true" t="shared" si="3" ref="E11:AF11">E12+E13</f>
        <v>0</v>
      </c>
      <c r="F11" s="58">
        <f t="shared" si="3"/>
        <v>0</v>
      </c>
      <c r="G11" s="58">
        <f t="shared" si="3"/>
        <v>0</v>
      </c>
      <c r="H11" s="58">
        <f t="shared" si="3"/>
        <v>0</v>
      </c>
      <c r="I11" s="58">
        <f t="shared" si="3"/>
        <v>0</v>
      </c>
      <c r="J11" s="58">
        <f t="shared" si="3"/>
        <v>0</v>
      </c>
      <c r="K11" s="58">
        <f t="shared" si="3"/>
        <v>0</v>
      </c>
      <c r="L11" s="58">
        <f t="shared" si="3"/>
        <v>0</v>
      </c>
      <c r="M11" s="58">
        <f t="shared" si="3"/>
        <v>0</v>
      </c>
      <c r="N11" s="58">
        <f t="shared" si="3"/>
        <v>0</v>
      </c>
      <c r="O11" s="58">
        <f t="shared" si="3"/>
        <v>0</v>
      </c>
      <c r="P11" s="58">
        <f t="shared" si="3"/>
        <v>0</v>
      </c>
      <c r="Q11" s="58">
        <f t="shared" si="3"/>
        <v>0</v>
      </c>
      <c r="R11" s="58">
        <f t="shared" si="3"/>
        <v>0</v>
      </c>
      <c r="S11" s="58">
        <f t="shared" si="3"/>
        <v>0</v>
      </c>
      <c r="T11" s="58">
        <f t="shared" si="3"/>
        <v>0</v>
      </c>
      <c r="U11" s="58">
        <f t="shared" si="3"/>
        <v>0</v>
      </c>
      <c r="V11" s="58">
        <f t="shared" si="3"/>
        <v>0</v>
      </c>
      <c r="W11" s="58">
        <f t="shared" si="3"/>
        <v>0</v>
      </c>
      <c r="X11" s="58">
        <f t="shared" si="3"/>
        <v>0</v>
      </c>
      <c r="Y11" s="58">
        <f t="shared" si="3"/>
        <v>0</v>
      </c>
      <c r="Z11" s="58">
        <f t="shared" si="3"/>
        <v>0</v>
      </c>
      <c r="AA11" s="58">
        <f t="shared" si="3"/>
        <v>0</v>
      </c>
      <c r="AB11" s="58">
        <f t="shared" si="3"/>
        <v>0</v>
      </c>
      <c r="AC11" s="58">
        <f t="shared" si="3"/>
        <v>0</v>
      </c>
      <c r="AD11" s="58">
        <f t="shared" si="3"/>
        <v>0</v>
      </c>
      <c r="AE11" s="58">
        <f t="shared" si="3"/>
        <v>0</v>
      </c>
      <c r="AF11" s="58">
        <f t="shared" si="3"/>
        <v>0</v>
      </c>
    </row>
    <row r="12" spans="2:32" ht="12.75">
      <c r="B12" s="56"/>
      <c r="C12" s="59" t="s">
        <v>22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3" spans="2:32" ht="12.75">
      <c r="B13" s="56"/>
      <c r="C13" s="59" t="s">
        <v>20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14" spans="2:32" ht="12.75">
      <c r="B14" s="56" t="s">
        <v>21</v>
      </c>
      <c r="C14" s="57" t="s">
        <v>243</v>
      </c>
      <c r="D14" s="58">
        <f>D15+D16</f>
        <v>0</v>
      </c>
      <c r="E14" s="58">
        <f aca="true" t="shared" si="4" ref="E14:AF14">E15+E16</f>
        <v>0</v>
      </c>
      <c r="F14" s="58">
        <f t="shared" si="4"/>
        <v>0</v>
      </c>
      <c r="G14" s="58">
        <f t="shared" si="4"/>
        <v>0</v>
      </c>
      <c r="H14" s="58">
        <f t="shared" si="4"/>
        <v>0</v>
      </c>
      <c r="I14" s="58">
        <f t="shared" si="4"/>
        <v>0</v>
      </c>
      <c r="J14" s="58">
        <f t="shared" si="4"/>
        <v>0</v>
      </c>
      <c r="K14" s="58">
        <f t="shared" si="4"/>
        <v>0</v>
      </c>
      <c r="L14" s="58">
        <f t="shared" si="4"/>
        <v>0</v>
      </c>
      <c r="M14" s="58">
        <f t="shared" si="4"/>
        <v>0</v>
      </c>
      <c r="N14" s="58">
        <f t="shared" si="4"/>
        <v>0</v>
      </c>
      <c r="O14" s="58">
        <f t="shared" si="4"/>
        <v>0</v>
      </c>
      <c r="P14" s="58">
        <f t="shared" si="4"/>
        <v>0</v>
      </c>
      <c r="Q14" s="58">
        <f t="shared" si="4"/>
        <v>0</v>
      </c>
      <c r="R14" s="58">
        <f t="shared" si="4"/>
        <v>0</v>
      </c>
      <c r="S14" s="58">
        <f t="shared" si="4"/>
        <v>0</v>
      </c>
      <c r="T14" s="58">
        <f t="shared" si="4"/>
        <v>0</v>
      </c>
      <c r="U14" s="58">
        <f t="shared" si="4"/>
        <v>0</v>
      </c>
      <c r="V14" s="58">
        <f t="shared" si="4"/>
        <v>0</v>
      </c>
      <c r="W14" s="58">
        <f t="shared" si="4"/>
        <v>0</v>
      </c>
      <c r="X14" s="58">
        <f t="shared" si="4"/>
        <v>0</v>
      </c>
      <c r="Y14" s="58">
        <f t="shared" si="4"/>
        <v>0</v>
      </c>
      <c r="Z14" s="58">
        <f t="shared" si="4"/>
        <v>0</v>
      </c>
      <c r="AA14" s="58">
        <f t="shared" si="4"/>
        <v>0</v>
      </c>
      <c r="AB14" s="58">
        <f t="shared" si="4"/>
        <v>0</v>
      </c>
      <c r="AC14" s="58">
        <f t="shared" si="4"/>
        <v>0</v>
      </c>
      <c r="AD14" s="58">
        <f t="shared" si="4"/>
        <v>0</v>
      </c>
      <c r="AE14" s="58">
        <f t="shared" si="4"/>
        <v>0</v>
      </c>
      <c r="AF14" s="58">
        <f t="shared" si="4"/>
        <v>0</v>
      </c>
    </row>
    <row r="15" spans="2:32" ht="12.75">
      <c r="B15" s="56"/>
      <c r="C15" s="59" t="s">
        <v>22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</row>
    <row r="16" spans="2:32" ht="12.75">
      <c r="B16" s="56"/>
      <c r="C16" s="59" t="s">
        <v>20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</row>
    <row r="17" spans="2:32" s="55" customFormat="1" ht="25.5">
      <c r="B17" s="52" t="s">
        <v>23</v>
      </c>
      <c r="C17" s="53" t="s">
        <v>24</v>
      </c>
      <c r="D17" s="54">
        <f aca="true" t="shared" si="5" ref="D17:AF17">D18+D21</f>
        <v>0</v>
      </c>
      <c r="E17" s="54">
        <f t="shared" si="5"/>
        <v>0</v>
      </c>
      <c r="F17" s="54">
        <f t="shared" si="5"/>
        <v>0</v>
      </c>
      <c r="G17" s="54">
        <f t="shared" si="5"/>
        <v>0</v>
      </c>
      <c r="H17" s="54">
        <f t="shared" si="5"/>
        <v>0</v>
      </c>
      <c r="I17" s="54">
        <f t="shared" si="5"/>
        <v>0</v>
      </c>
      <c r="J17" s="54">
        <f t="shared" si="5"/>
        <v>0</v>
      </c>
      <c r="K17" s="54">
        <f t="shared" si="5"/>
        <v>0</v>
      </c>
      <c r="L17" s="54">
        <f t="shared" si="5"/>
        <v>0</v>
      </c>
      <c r="M17" s="54">
        <f t="shared" si="5"/>
        <v>0</v>
      </c>
      <c r="N17" s="54">
        <f t="shared" si="5"/>
        <v>0</v>
      </c>
      <c r="O17" s="54">
        <f t="shared" si="5"/>
        <v>0</v>
      </c>
      <c r="P17" s="54">
        <f t="shared" si="5"/>
        <v>0</v>
      </c>
      <c r="Q17" s="54">
        <f t="shared" si="5"/>
        <v>0</v>
      </c>
      <c r="R17" s="54">
        <f t="shared" si="5"/>
        <v>0</v>
      </c>
      <c r="S17" s="54">
        <f t="shared" si="5"/>
        <v>0</v>
      </c>
      <c r="T17" s="54">
        <f t="shared" si="5"/>
        <v>0</v>
      </c>
      <c r="U17" s="54">
        <f t="shared" si="5"/>
        <v>0</v>
      </c>
      <c r="V17" s="54">
        <f t="shared" si="5"/>
        <v>0</v>
      </c>
      <c r="W17" s="54">
        <f t="shared" si="5"/>
        <v>0</v>
      </c>
      <c r="X17" s="54">
        <f t="shared" si="5"/>
        <v>0</v>
      </c>
      <c r="Y17" s="54">
        <f t="shared" si="5"/>
        <v>0</v>
      </c>
      <c r="Z17" s="54">
        <f t="shared" si="5"/>
        <v>0</v>
      </c>
      <c r="AA17" s="54">
        <f t="shared" si="5"/>
        <v>0</v>
      </c>
      <c r="AB17" s="54">
        <f t="shared" si="5"/>
        <v>0</v>
      </c>
      <c r="AC17" s="54">
        <f t="shared" si="5"/>
        <v>0</v>
      </c>
      <c r="AD17" s="54">
        <f t="shared" si="5"/>
        <v>0</v>
      </c>
      <c r="AE17" s="54">
        <f t="shared" si="5"/>
        <v>0</v>
      </c>
      <c r="AF17" s="54">
        <f t="shared" si="5"/>
        <v>0</v>
      </c>
    </row>
    <row r="18" spans="2:32" ht="12.75">
      <c r="B18" s="56" t="s">
        <v>19</v>
      </c>
      <c r="C18" s="57" t="s">
        <v>242</v>
      </c>
      <c r="D18" s="58">
        <f>D19+D20</f>
        <v>0</v>
      </c>
      <c r="E18" s="58">
        <f aca="true" t="shared" si="6" ref="E18:AF18">E19+E20</f>
        <v>0</v>
      </c>
      <c r="F18" s="58">
        <f t="shared" si="6"/>
        <v>0</v>
      </c>
      <c r="G18" s="58">
        <f t="shared" si="6"/>
        <v>0</v>
      </c>
      <c r="H18" s="58">
        <f t="shared" si="6"/>
        <v>0</v>
      </c>
      <c r="I18" s="58">
        <f t="shared" si="6"/>
        <v>0</v>
      </c>
      <c r="J18" s="58">
        <f t="shared" si="6"/>
        <v>0</v>
      </c>
      <c r="K18" s="58">
        <f t="shared" si="6"/>
        <v>0</v>
      </c>
      <c r="L18" s="58">
        <f t="shared" si="6"/>
        <v>0</v>
      </c>
      <c r="M18" s="58">
        <f t="shared" si="6"/>
        <v>0</v>
      </c>
      <c r="N18" s="58">
        <f t="shared" si="6"/>
        <v>0</v>
      </c>
      <c r="O18" s="58">
        <f t="shared" si="6"/>
        <v>0</v>
      </c>
      <c r="P18" s="58">
        <f t="shared" si="6"/>
        <v>0</v>
      </c>
      <c r="Q18" s="58">
        <f t="shared" si="6"/>
        <v>0</v>
      </c>
      <c r="R18" s="58">
        <f t="shared" si="6"/>
        <v>0</v>
      </c>
      <c r="S18" s="58">
        <f t="shared" si="6"/>
        <v>0</v>
      </c>
      <c r="T18" s="58">
        <f t="shared" si="6"/>
        <v>0</v>
      </c>
      <c r="U18" s="58">
        <f t="shared" si="6"/>
        <v>0</v>
      </c>
      <c r="V18" s="58">
        <f t="shared" si="6"/>
        <v>0</v>
      </c>
      <c r="W18" s="58">
        <f t="shared" si="6"/>
        <v>0</v>
      </c>
      <c r="X18" s="58">
        <f t="shared" si="6"/>
        <v>0</v>
      </c>
      <c r="Y18" s="58">
        <f t="shared" si="6"/>
        <v>0</v>
      </c>
      <c r="Z18" s="58">
        <f t="shared" si="6"/>
        <v>0</v>
      </c>
      <c r="AA18" s="58">
        <f t="shared" si="6"/>
        <v>0</v>
      </c>
      <c r="AB18" s="58">
        <f t="shared" si="6"/>
        <v>0</v>
      </c>
      <c r="AC18" s="58">
        <f t="shared" si="6"/>
        <v>0</v>
      </c>
      <c r="AD18" s="58">
        <f t="shared" si="6"/>
        <v>0</v>
      </c>
      <c r="AE18" s="58">
        <f t="shared" si="6"/>
        <v>0</v>
      </c>
      <c r="AF18" s="58">
        <f t="shared" si="6"/>
        <v>0</v>
      </c>
    </row>
    <row r="19" spans="2:32" ht="12.75">
      <c r="B19" s="56"/>
      <c r="C19" s="59" t="s">
        <v>22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</row>
    <row r="20" spans="2:32" ht="12.75">
      <c r="B20" s="56"/>
      <c r="C20" s="59" t="s">
        <v>20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</row>
    <row r="21" spans="2:32" ht="12.75">
      <c r="B21" s="56" t="s">
        <v>21</v>
      </c>
      <c r="C21" s="57" t="s">
        <v>243</v>
      </c>
      <c r="D21" s="58">
        <f>D22+D23</f>
        <v>0</v>
      </c>
      <c r="E21" s="58">
        <f aca="true" t="shared" si="7" ref="E21:AF21">E22+E23</f>
        <v>0</v>
      </c>
      <c r="F21" s="58">
        <f t="shared" si="7"/>
        <v>0</v>
      </c>
      <c r="G21" s="58">
        <f t="shared" si="7"/>
        <v>0</v>
      </c>
      <c r="H21" s="58">
        <f t="shared" si="7"/>
        <v>0</v>
      </c>
      <c r="I21" s="58">
        <f t="shared" si="7"/>
        <v>0</v>
      </c>
      <c r="J21" s="58">
        <f t="shared" si="7"/>
        <v>0</v>
      </c>
      <c r="K21" s="58">
        <f t="shared" si="7"/>
        <v>0</v>
      </c>
      <c r="L21" s="58">
        <f t="shared" si="7"/>
        <v>0</v>
      </c>
      <c r="M21" s="58">
        <f t="shared" si="7"/>
        <v>0</v>
      </c>
      <c r="N21" s="58">
        <f t="shared" si="7"/>
        <v>0</v>
      </c>
      <c r="O21" s="58">
        <f t="shared" si="7"/>
        <v>0</v>
      </c>
      <c r="P21" s="58">
        <f t="shared" si="7"/>
        <v>0</v>
      </c>
      <c r="Q21" s="58">
        <f t="shared" si="7"/>
        <v>0</v>
      </c>
      <c r="R21" s="58">
        <f t="shared" si="7"/>
        <v>0</v>
      </c>
      <c r="S21" s="58">
        <f t="shared" si="7"/>
        <v>0</v>
      </c>
      <c r="T21" s="58">
        <f t="shared" si="7"/>
        <v>0</v>
      </c>
      <c r="U21" s="58">
        <f t="shared" si="7"/>
        <v>0</v>
      </c>
      <c r="V21" s="58">
        <f t="shared" si="7"/>
        <v>0</v>
      </c>
      <c r="W21" s="58">
        <f t="shared" si="7"/>
        <v>0</v>
      </c>
      <c r="X21" s="58">
        <f t="shared" si="7"/>
        <v>0</v>
      </c>
      <c r="Y21" s="58">
        <f t="shared" si="7"/>
        <v>0</v>
      </c>
      <c r="Z21" s="58">
        <f t="shared" si="7"/>
        <v>0</v>
      </c>
      <c r="AA21" s="58">
        <f t="shared" si="7"/>
        <v>0</v>
      </c>
      <c r="AB21" s="58">
        <f t="shared" si="7"/>
        <v>0</v>
      </c>
      <c r="AC21" s="58">
        <f t="shared" si="7"/>
        <v>0</v>
      </c>
      <c r="AD21" s="58">
        <f t="shared" si="7"/>
        <v>0</v>
      </c>
      <c r="AE21" s="58">
        <f t="shared" si="7"/>
        <v>0</v>
      </c>
      <c r="AF21" s="58">
        <f t="shared" si="7"/>
        <v>0</v>
      </c>
    </row>
    <row r="22" spans="2:32" ht="12.75">
      <c r="B22" s="56"/>
      <c r="C22" s="59" t="s">
        <v>22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2:32" ht="12.75">
      <c r="B23" s="56"/>
      <c r="C23" s="59" t="s">
        <v>20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2:32" s="44" customFormat="1" ht="12.75">
      <c r="B24" s="49" t="s">
        <v>25</v>
      </c>
      <c r="C24" s="60" t="s">
        <v>26</v>
      </c>
      <c r="D24" s="51">
        <f>D25+D26</f>
        <v>0</v>
      </c>
      <c r="E24" s="51">
        <f aca="true" t="shared" si="8" ref="E24:AF24">E25+E26</f>
        <v>0</v>
      </c>
      <c r="F24" s="51">
        <f t="shared" si="8"/>
        <v>0</v>
      </c>
      <c r="G24" s="51">
        <f t="shared" si="8"/>
        <v>0</v>
      </c>
      <c r="H24" s="51">
        <f t="shared" si="8"/>
        <v>0</v>
      </c>
      <c r="I24" s="51">
        <f t="shared" si="8"/>
        <v>0</v>
      </c>
      <c r="J24" s="51">
        <f t="shared" si="8"/>
        <v>0</v>
      </c>
      <c r="K24" s="51">
        <f t="shared" si="8"/>
        <v>0</v>
      </c>
      <c r="L24" s="51">
        <f t="shared" si="8"/>
        <v>0</v>
      </c>
      <c r="M24" s="51">
        <f t="shared" si="8"/>
        <v>0</v>
      </c>
      <c r="N24" s="51">
        <f t="shared" si="8"/>
        <v>0</v>
      </c>
      <c r="O24" s="51">
        <f t="shared" si="8"/>
        <v>0</v>
      </c>
      <c r="P24" s="51">
        <f t="shared" si="8"/>
        <v>0</v>
      </c>
      <c r="Q24" s="51">
        <f t="shared" si="8"/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0</v>
      </c>
      <c r="V24" s="51">
        <f t="shared" si="8"/>
        <v>0</v>
      </c>
      <c r="W24" s="51">
        <f t="shared" si="8"/>
        <v>0</v>
      </c>
      <c r="X24" s="51">
        <f t="shared" si="8"/>
        <v>0</v>
      </c>
      <c r="Y24" s="51">
        <f t="shared" si="8"/>
        <v>0</v>
      </c>
      <c r="Z24" s="51">
        <f t="shared" si="8"/>
        <v>0</v>
      </c>
      <c r="AA24" s="51">
        <f t="shared" si="8"/>
        <v>0</v>
      </c>
      <c r="AB24" s="51">
        <f t="shared" si="8"/>
        <v>0</v>
      </c>
      <c r="AC24" s="51">
        <f t="shared" si="8"/>
        <v>0</v>
      </c>
      <c r="AD24" s="51">
        <f t="shared" si="8"/>
        <v>0</v>
      </c>
      <c r="AE24" s="51">
        <f t="shared" si="8"/>
        <v>0</v>
      </c>
      <c r="AF24" s="51">
        <f t="shared" si="8"/>
        <v>0</v>
      </c>
    </row>
    <row r="25" spans="2:32" ht="12.75">
      <c r="B25" s="56"/>
      <c r="C25" s="59" t="s">
        <v>27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2:32" ht="12.75">
      <c r="B26" s="56"/>
      <c r="C26" s="59" t="s">
        <v>20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2:32" ht="12.75">
      <c r="B27" s="56"/>
      <c r="C27" s="5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ht="12.75"/>
    <row r="29" ht="12.75"/>
    <row r="30" spans="2:4" ht="12.75">
      <c r="B30" s="271" t="s">
        <v>225</v>
      </c>
      <c r="C30" s="271"/>
      <c r="D30" s="271"/>
    </row>
    <row r="31" ht="12.75"/>
    <row r="32" spans="2:32" s="162" customFormat="1" ht="25.5">
      <c r="B32" s="159" t="s">
        <v>12</v>
      </c>
      <c r="C32" s="160" t="s">
        <v>13</v>
      </c>
      <c r="D32" s="161" t="s">
        <v>152</v>
      </c>
      <c r="E32" s="161" t="s">
        <v>152</v>
      </c>
      <c r="F32" s="161" t="s">
        <v>152</v>
      </c>
      <c r="G32" s="161" t="s">
        <v>152</v>
      </c>
      <c r="H32" s="161" t="s">
        <v>152</v>
      </c>
      <c r="I32" s="161" t="s">
        <v>152</v>
      </c>
      <c r="J32" s="161" t="s">
        <v>152</v>
      </c>
      <c r="K32" s="161" t="s">
        <v>152</v>
      </c>
      <c r="L32" s="161" t="s">
        <v>152</v>
      </c>
      <c r="M32" s="161" t="s">
        <v>152</v>
      </c>
      <c r="N32" s="161" t="s">
        <v>152</v>
      </c>
      <c r="O32" s="161" t="s">
        <v>152</v>
      </c>
      <c r="P32" s="161" t="s">
        <v>152</v>
      </c>
      <c r="Q32" s="161" t="s">
        <v>152</v>
      </c>
      <c r="R32" s="161" t="s">
        <v>152</v>
      </c>
      <c r="S32" s="161" t="s">
        <v>152</v>
      </c>
      <c r="T32" s="161" t="s">
        <v>152</v>
      </c>
      <c r="U32" s="161" t="s">
        <v>152</v>
      </c>
      <c r="V32" s="161" t="s">
        <v>152</v>
      </c>
      <c r="W32" s="161" t="s">
        <v>152</v>
      </c>
      <c r="X32" s="161" t="s">
        <v>152</v>
      </c>
      <c r="Y32" s="161" t="s">
        <v>152</v>
      </c>
      <c r="Z32" s="161" t="s">
        <v>152</v>
      </c>
      <c r="AA32" s="161" t="s">
        <v>152</v>
      </c>
      <c r="AB32" s="161" t="s">
        <v>152</v>
      </c>
      <c r="AC32" s="161" t="s">
        <v>152</v>
      </c>
      <c r="AD32" s="161" t="s">
        <v>152</v>
      </c>
      <c r="AE32" s="161" t="s">
        <v>152</v>
      </c>
      <c r="AF32" s="161" t="s">
        <v>152</v>
      </c>
    </row>
    <row r="33" spans="2:32" s="55" customFormat="1" ht="12.75">
      <c r="B33" s="52" t="s">
        <v>28</v>
      </c>
      <c r="C33" s="61" t="s">
        <v>29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</row>
    <row r="34" spans="2:32" s="55" customFormat="1" ht="12.75">
      <c r="B34" s="52" t="s">
        <v>23</v>
      </c>
      <c r="C34" s="61" t="s">
        <v>30</v>
      </c>
      <c r="D34" s="54">
        <f aca="true" t="shared" si="9" ref="D34:AF34">SUM(D35:D43)</f>
        <v>0</v>
      </c>
      <c r="E34" s="54">
        <f t="shared" si="9"/>
        <v>0</v>
      </c>
      <c r="F34" s="54">
        <f t="shared" si="9"/>
        <v>0</v>
      </c>
      <c r="G34" s="54">
        <f t="shared" si="9"/>
        <v>0</v>
      </c>
      <c r="H34" s="54">
        <f t="shared" si="9"/>
        <v>0</v>
      </c>
      <c r="I34" s="54">
        <f t="shared" si="9"/>
        <v>0</v>
      </c>
      <c r="J34" s="54">
        <f t="shared" si="9"/>
        <v>0</v>
      </c>
      <c r="K34" s="54">
        <f t="shared" si="9"/>
        <v>0</v>
      </c>
      <c r="L34" s="54">
        <f t="shared" si="9"/>
        <v>0</v>
      </c>
      <c r="M34" s="54">
        <f t="shared" si="9"/>
        <v>0</v>
      </c>
      <c r="N34" s="54">
        <f t="shared" si="9"/>
        <v>0</v>
      </c>
      <c r="O34" s="54">
        <f t="shared" si="9"/>
        <v>0</v>
      </c>
      <c r="P34" s="54">
        <f t="shared" si="9"/>
        <v>0</v>
      </c>
      <c r="Q34" s="54">
        <f t="shared" si="9"/>
        <v>0</v>
      </c>
      <c r="R34" s="54">
        <f t="shared" si="9"/>
        <v>0</v>
      </c>
      <c r="S34" s="54">
        <f t="shared" si="9"/>
        <v>0</v>
      </c>
      <c r="T34" s="54">
        <f t="shared" si="9"/>
        <v>0</v>
      </c>
      <c r="U34" s="54">
        <f t="shared" si="9"/>
        <v>0</v>
      </c>
      <c r="V34" s="54">
        <f t="shared" si="9"/>
        <v>0</v>
      </c>
      <c r="W34" s="54">
        <f t="shared" si="9"/>
        <v>0</v>
      </c>
      <c r="X34" s="54">
        <f t="shared" si="9"/>
        <v>0</v>
      </c>
      <c r="Y34" s="54">
        <f t="shared" si="9"/>
        <v>0</v>
      </c>
      <c r="Z34" s="54">
        <f t="shared" si="9"/>
        <v>0</v>
      </c>
      <c r="AA34" s="54">
        <f t="shared" si="9"/>
        <v>0</v>
      </c>
      <c r="AB34" s="54">
        <f t="shared" si="9"/>
        <v>0</v>
      </c>
      <c r="AC34" s="54">
        <f t="shared" si="9"/>
        <v>0</v>
      </c>
      <c r="AD34" s="54">
        <f t="shared" si="9"/>
        <v>0</v>
      </c>
      <c r="AE34" s="54">
        <f t="shared" si="9"/>
        <v>0</v>
      </c>
      <c r="AF34" s="54">
        <f t="shared" si="9"/>
        <v>0</v>
      </c>
    </row>
    <row r="35" spans="2:32" s="55" customFormat="1" ht="12.75">
      <c r="B35" s="52"/>
      <c r="C35" s="59" t="s">
        <v>31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</row>
    <row r="36" spans="2:32" s="55" customFormat="1" ht="12.75">
      <c r="B36" s="52"/>
      <c r="C36" s="62" t="s">
        <v>232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</row>
    <row r="37" spans="2:32" s="55" customFormat="1" ht="12.75">
      <c r="B37" s="52"/>
      <c r="C37" s="62" t="s">
        <v>231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</row>
    <row r="38" spans="2:32" s="55" customFormat="1" ht="12.75">
      <c r="B38" s="52"/>
      <c r="C38" s="62" t="s">
        <v>32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</row>
    <row r="39" spans="2:32" s="55" customFormat="1" ht="12.75">
      <c r="B39" s="52"/>
      <c r="C39" s="62" t="s">
        <v>33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2:32" s="55" customFormat="1" ht="12.75">
      <c r="B40" s="52"/>
      <c r="C40" s="62" t="s">
        <v>34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</row>
    <row r="41" spans="2:32" s="55" customFormat="1" ht="25.5">
      <c r="B41" s="52"/>
      <c r="C41" s="62" t="s">
        <v>35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2:32" ht="12.75">
      <c r="B42" s="56"/>
      <c r="C42" s="62" t="s">
        <v>36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</row>
    <row r="43" spans="2:32" ht="25.5">
      <c r="B43" s="56"/>
      <c r="C43" s="63" t="s">
        <v>37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ht="12.75"/>
    <row r="45" ht="12.75"/>
    <row r="46" spans="2:3" ht="12.75">
      <c r="B46" s="271" t="s">
        <v>226</v>
      </c>
      <c r="C46" s="271"/>
    </row>
    <row r="47" ht="12.75"/>
    <row r="48" spans="2:32" s="165" customFormat="1" ht="25.5">
      <c r="B48" s="163" t="s">
        <v>12</v>
      </c>
      <c r="C48" s="164" t="s">
        <v>13</v>
      </c>
      <c r="D48" s="161" t="s">
        <v>152</v>
      </c>
      <c r="E48" s="161" t="s">
        <v>152</v>
      </c>
      <c r="F48" s="161" t="s">
        <v>152</v>
      </c>
      <c r="G48" s="161" t="s">
        <v>152</v>
      </c>
      <c r="H48" s="161" t="s">
        <v>152</v>
      </c>
      <c r="I48" s="161" t="s">
        <v>152</v>
      </c>
      <c r="J48" s="161" t="s">
        <v>152</v>
      </c>
      <c r="K48" s="161" t="s">
        <v>152</v>
      </c>
      <c r="L48" s="161" t="s">
        <v>152</v>
      </c>
      <c r="M48" s="161" t="s">
        <v>152</v>
      </c>
      <c r="N48" s="161" t="s">
        <v>152</v>
      </c>
      <c r="O48" s="161" t="s">
        <v>152</v>
      </c>
      <c r="P48" s="161" t="s">
        <v>152</v>
      </c>
      <c r="Q48" s="161" t="s">
        <v>152</v>
      </c>
      <c r="R48" s="161" t="s">
        <v>152</v>
      </c>
      <c r="S48" s="161" t="s">
        <v>152</v>
      </c>
      <c r="T48" s="161" t="s">
        <v>152</v>
      </c>
      <c r="U48" s="161" t="s">
        <v>152</v>
      </c>
      <c r="V48" s="161" t="s">
        <v>152</v>
      </c>
      <c r="W48" s="161" t="s">
        <v>152</v>
      </c>
      <c r="X48" s="161" t="s">
        <v>152</v>
      </c>
      <c r="Y48" s="161" t="s">
        <v>152</v>
      </c>
      <c r="Z48" s="161" t="s">
        <v>152</v>
      </c>
      <c r="AA48" s="161" t="s">
        <v>152</v>
      </c>
      <c r="AB48" s="161" t="s">
        <v>152</v>
      </c>
      <c r="AC48" s="161" t="s">
        <v>152</v>
      </c>
      <c r="AD48" s="161" t="s">
        <v>152</v>
      </c>
      <c r="AE48" s="161" t="s">
        <v>152</v>
      </c>
      <c r="AF48" s="161" t="s">
        <v>152</v>
      </c>
    </row>
    <row r="49" spans="2:32" ht="12.75">
      <c r="B49" s="46" t="s">
        <v>38</v>
      </c>
      <c r="C49" s="47" t="s">
        <v>39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</row>
    <row r="50" spans="2:32" s="55" customFormat="1" ht="12.75">
      <c r="B50" s="52" t="s">
        <v>28</v>
      </c>
      <c r="C50" s="61" t="s">
        <v>40</v>
      </c>
      <c r="D50" s="54">
        <f aca="true" t="shared" si="10" ref="D50:AF50">D51+D52-D53</f>
        <v>0</v>
      </c>
      <c r="E50" s="54">
        <f t="shared" si="10"/>
        <v>0</v>
      </c>
      <c r="F50" s="54">
        <f t="shared" si="10"/>
        <v>0</v>
      </c>
      <c r="G50" s="54">
        <f t="shared" si="10"/>
        <v>0</v>
      </c>
      <c r="H50" s="54">
        <f t="shared" si="10"/>
        <v>0</v>
      </c>
      <c r="I50" s="54">
        <f t="shared" si="10"/>
        <v>0</v>
      </c>
      <c r="J50" s="54">
        <f t="shared" si="10"/>
        <v>0</v>
      </c>
      <c r="K50" s="54">
        <f t="shared" si="10"/>
        <v>0</v>
      </c>
      <c r="L50" s="54">
        <f t="shared" si="10"/>
        <v>0</v>
      </c>
      <c r="M50" s="54">
        <f t="shared" si="10"/>
        <v>0</v>
      </c>
      <c r="N50" s="54">
        <f t="shared" si="10"/>
        <v>0</v>
      </c>
      <c r="O50" s="54">
        <f t="shared" si="10"/>
        <v>0</v>
      </c>
      <c r="P50" s="54">
        <f t="shared" si="10"/>
        <v>0</v>
      </c>
      <c r="Q50" s="54">
        <f t="shared" si="10"/>
        <v>0</v>
      </c>
      <c r="R50" s="54">
        <f t="shared" si="10"/>
        <v>0</v>
      </c>
      <c r="S50" s="54">
        <f t="shared" si="10"/>
        <v>0</v>
      </c>
      <c r="T50" s="54">
        <f t="shared" si="10"/>
        <v>0</v>
      </c>
      <c r="U50" s="54">
        <f t="shared" si="10"/>
        <v>0</v>
      </c>
      <c r="V50" s="54">
        <f t="shared" si="10"/>
        <v>0</v>
      </c>
      <c r="W50" s="54">
        <f t="shared" si="10"/>
        <v>0</v>
      </c>
      <c r="X50" s="54">
        <f t="shared" si="10"/>
        <v>0</v>
      </c>
      <c r="Y50" s="54">
        <f t="shared" si="10"/>
        <v>0</v>
      </c>
      <c r="Z50" s="54">
        <f t="shared" si="10"/>
        <v>0</v>
      </c>
      <c r="AA50" s="54">
        <f t="shared" si="10"/>
        <v>0</v>
      </c>
      <c r="AB50" s="54">
        <f t="shared" si="10"/>
        <v>0</v>
      </c>
      <c r="AC50" s="54">
        <f t="shared" si="10"/>
        <v>0</v>
      </c>
      <c r="AD50" s="54">
        <f t="shared" si="10"/>
        <v>0</v>
      </c>
      <c r="AE50" s="54">
        <f t="shared" si="10"/>
        <v>0</v>
      </c>
      <c r="AF50" s="54">
        <f t="shared" si="10"/>
        <v>0</v>
      </c>
    </row>
    <row r="51" spans="2:32" ht="12.75">
      <c r="B51" s="56"/>
      <c r="C51" s="59" t="s">
        <v>41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</row>
    <row r="52" spans="2:32" ht="12.75">
      <c r="B52" s="56"/>
      <c r="C52" s="59" t="s">
        <v>42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</row>
    <row r="53" spans="2:32" ht="12.75">
      <c r="B53" s="56"/>
      <c r="C53" s="59" t="s">
        <v>43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</row>
    <row r="54" spans="2:32" ht="12.75">
      <c r="B54" s="52" t="s">
        <v>23</v>
      </c>
      <c r="C54" s="61" t="s">
        <v>44</v>
      </c>
      <c r="D54" s="54">
        <f>D50</f>
        <v>0</v>
      </c>
      <c r="E54" s="54">
        <f>E50-D50</f>
        <v>0</v>
      </c>
      <c r="F54" s="54">
        <f>F50-E50</f>
        <v>0</v>
      </c>
      <c r="G54" s="54">
        <f aca="true" t="shared" si="11" ref="G54:AF54">G50-F50</f>
        <v>0</v>
      </c>
      <c r="H54" s="54">
        <f t="shared" si="11"/>
        <v>0</v>
      </c>
      <c r="I54" s="54">
        <f t="shared" si="11"/>
        <v>0</v>
      </c>
      <c r="J54" s="54">
        <f t="shared" si="11"/>
        <v>0</v>
      </c>
      <c r="K54" s="54">
        <f t="shared" si="11"/>
        <v>0</v>
      </c>
      <c r="L54" s="54">
        <f t="shared" si="11"/>
        <v>0</v>
      </c>
      <c r="M54" s="54">
        <f t="shared" si="11"/>
        <v>0</v>
      </c>
      <c r="N54" s="54">
        <f t="shared" si="11"/>
        <v>0</v>
      </c>
      <c r="O54" s="54">
        <f t="shared" si="11"/>
        <v>0</v>
      </c>
      <c r="P54" s="54">
        <f t="shared" si="11"/>
        <v>0</v>
      </c>
      <c r="Q54" s="54">
        <f t="shared" si="11"/>
        <v>0</v>
      </c>
      <c r="R54" s="54">
        <f t="shared" si="11"/>
        <v>0</v>
      </c>
      <c r="S54" s="54">
        <f t="shared" si="11"/>
        <v>0</v>
      </c>
      <c r="T54" s="54">
        <f t="shared" si="11"/>
        <v>0</v>
      </c>
      <c r="U54" s="54">
        <f t="shared" si="11"/>
        <v>0</v>
      </c>
      <c r="V54" s="54">
        <f t="shared" si="11"/>
        <v>0</v>
      </c>
      <c r="W54" s="54">
        <f t="shared" si="11"/>
        <v>0</v>
      </c>
      <c r="X54" s="54">
        <f t="shared" si="11"/>
        <v>0</v>
      </c>
      <c r="Y54" s="54">
        <f t="shared" si="11"/>
        <v>0</v>
      </c>
      <c r="Z54" s="54">
        <f t="shared" si="11"/>
        <v>0</v>
      </c>
      <c r="AA54" s="54">
        <f t="shared" si="11"/>
        <v>0</v>
      </c>
      <c r="AB54" s="54">
        <f t="shared" si="11"/>
        <v>0</v>
      </c>
      <c r="AC54" s="54">
        <f t="shared" si="11"/>
        <v>0</v>
      </c>
      <c r="AD54" s="54">
        <f t="shared" si="11"/>
        <v>0</v>
      </c>
      <c r="AE54" s="54">
        <f t="shared" si="11"/>
        <v>0</v>
      </c>
      <c r="AF54" s="54">
        <f t="shared" si="11"/>
        <v>0</v>
      </c>
    </row>
    <row r="55" ht="12.75"/>
    <row r="56" ht="12.75"/>
    <row r="57" spans="2:3" ht="12.75">
      <c r="B57" s="271" t="s">
        <v>227</v>
      </c>
      <c r="C57" s="271"/>
    </row>
    <row r="58" ht="12.75"/>
    <row r="59" spans="2:32" s="162" customFormat="1" ht="25.5">
      <c r="B59" s="159" t="s">
        <v>12</v>
      </c>
      <c r="C59" s="160" t="s">
        <v>13</v>
      </c>
      <c r="D59" s="161" t="s">
        <v>152</v>
      </c>
      <c r="E59" s="161" t="s">
        <v>152</v>
      </c>
      <c r="F59" s="161" t="s">
        <v>152</v>
      </c>
      <c r="G59" s="161" t="s">
        <v>152</v>
      </c>
      <c r="H59" s="161" t="s">
        <v>152</v>
      </c>
      <c r="I59" s="161" t="s">
        <v>152</v>
      </c>
      <c r="J59" s="161" t="s">
        <v>152</v>
      </c>
      <c r="K59" s="161" t="s">
        <v>152</v>
      </c>
      <c r="L59" s="161" t="s">
        <v>152</v>
      </c>
      <c r="M59" s="161" t="s">
        <v>152</v>
      </c>
      <c r="N59" s="161" t="s">
        <v>152</v>
      </c>
      <c r="O59" s="161" t="s">
        <v>152</v>
      </c>
      <c r="P59" s="161" t="s">
        <v>152</v>
      </c>
      <c r="Q59" s="161" t="s">
        <v>152</v>
      </c>
      <c r="R59" s="161" t="s">
        <v>152</v>
      </c>
      <c r="S59" s="161" t="s">
        <v>152</v>
      </c>
      <c r="T59" s="161" t="s">
        <v>152</v>
      </c>
      <c r="U59" s="161" t="s">
        <v>152</v>
      </c>
      <c r="V59" s="161" t="s">
        <v>152</v>
      </c>
      <c r="W59" s="161" t="s">
        <v>152</v>
      </c>
      <c r="X59" s="161" t="s">
        <v>152</v>
      </c>
      <c r="Y59" s="161" t="s">
        <v>152</v>
      </c>
      <c r="Z59" s="161" t="s">
        <v>152</v>
      </c>
      <c r="AA59" s="161" t="s">
        <v>152</v>
      </c>
      <c r="AB59" s="161" t="s">
        <v>152</v>
      </c>
      <c r="AC59" s="161" t="s">
        <v>152</v>
      </c>
      <c r="AD59" s="161" t="s">
        <v>152</v>
      </c>
      <c r="AE59" s="161" t="s">
        <v>152</v>
      </c>
      <c r="AF59" s="161" t="s">
        <v>152</v>
      </c>
    </row>
    <row r="60" spans="2:32" s="44" customFormat="1" ht="12.75">
      <c r="B60" s="46" t="s">
        <v>38</v>
      </c>
      <c r="C60" s="47" t="s">
        <v>39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2:32" ht="12.75">
      <c r="B61" s="56" t="s">
        <v>28</v>
      </c>
      <c r="C61" s="57" t="s">
        <v>45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</row>
    <row r="62" spans="2:32" s="55" customFormat="1" ht="12.75">
      <c r="B62" s="52" t="s">
        <v>23</v>
      </c>
      <c r="C62" s="64" t="s">
        <v>46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</row>
    <row r="63" spans="2:32" ht="12.75">
      <c r="B63" s="56" t="s">
        <v>47</v>
      </c>
      <c r="C63" s="64" t="s">
        <v>48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</row>
    <row r="64" spans="2:32" ht="12.75">
      <c r="B64" s="56" t="s">
        <v>49</v>
      </c>
      <c r="C64" s="64" t="s">
        <v>50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</row>
    <row r="65" spans="2:32" ht="12.75">
      <c r="B65" s="56" t="s">
        <v>19</v>
      </c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</row>
    <row r="66" spans="2:32" ht="12.75">
      <c r="B66" s="56" t="s">
        <v>21</v>
      </c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</row>
    <row r="67" spans="2:32" ht="12.75">
      <c r="B67" s="56" t="s">
        <v>51</v>
      </c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</row>
    <row r="68" spans="2:32" ht="12.75">
      <c r="B68" s="56" t="s">
        <v>52</v>
      </c>
      <c r="C68" s="57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</row>
    <row r="69" spans="2:32" ht="12.75">
      <c r="B69" s="65"/>
      <c r="C69" s="34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</row>
    <row r="70" spans="2:32" ht="12.75">
      <c r="B70" s="65"/>
      <c r="C70" s="3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</row>
    <row r="71" spans="2:32" ht="12.75">
      <c r="B71" s="272" t="s">
        <v>235</v>
      </c>
      <c r="C71" s="272"/>
      <c r="D71" s="272"/>
      <c r="E71" s="27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:32" ht="12.75"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:32" s="162" customFormat="1" ht="25.5">
      <c r="B73" s="159" t="s">
        <v>12</v>
      </c>
      <c r="C73" s="160" t="s">
        <v>13</v>
      </c>
      <c r="D73" s="161" t="s">
        <v>152</v>
      </c>
      <c r="E73" s="161" t="s">
        <v>152</v>
      </c>
      <c r="F73" s="161" t="s">
        <v>152</v>
      </c>
      <c r="G73" s="161" t="s">
        <v>152</v>
      </c>
      <c r="H73" s="161" t="s">
        <v>152</v>
      </c>
      <c r="I73" s="161" t="s">
        <v>152</v>
      </c>
      <c r="J73" s="161" t="s">
        <v>152</v>
      </c>
      <c r="K73" s="161" t="s">
        <v>152</v>
      </c>
      <c r="L73" s="161" t="s">
        <v>152</v>
      </c>
      <c r="M73" s="161" t="s">
        <v>152</v>
      </c>
      <c r="N73" s="161" t="s">
        <v>152</v>
      </c>
      <c r="O73" s="161" t="s">
        <v>152</v>
      </c>
      <c r="P73" s="161" t="s">
        <v>152</v>
      </c>
      <c r="Q73" s="161" t="s">
        <v>152</v>
      </c>
      <c r="R73" s="161" t="s">
        <v>152</v>
      </c>
      <c r="S73" s="161" t="s">
        <v>152</v>
      </c>
      <c r="T73" s="161" t="s">
        <v>152</v>
      </c>
      <c r="U73" s="161" t="s">
        <v>152</v>
      </c>
      <c r="V73" s="161" t="s">
        <v>152</v>
      </c>
      <c r="W73" s="161" t="s">
        <v>152</v>
      </c>
      <c r="X73" s="161" t="s">
        <v>152</v>
      </c>
      <c r="Y73" s="161" t="s">
        <v>152</v>
      </c>
      <c r="Z73" s="161" t="s">
        <v>152</v>
      </c>
      <c r="AA73" s="161" t="s">
        <v>152</v>
      </c>
      <c r="AB73" s="161" t="s">
        <v>152</v>
      </c>
      <c r="AC73" s="161" t="s">
        <v>152</v>
      </c>
      <c r="AD73" s="161" t="s">
        <v>152</v>
      </c>
      <c r="AE73" s="161" t="s">
        <v>152</v>
      </c>
      <c r="AF73" s="161" t="s">
        <v>152</v>
      </c>
    </row>
    <row r="74" spans="2:32" ht="25.5">
      <c r="B74" s="82" t="s">
        <v>53</v>
      </c>
      <c r="C74" s="83" t="s">
        <v>54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</row>
    <row r="75" spans="2:32" s="42" customFormat="1" ht="12.75">
      <c r="B75" s="70" t="s">
        <v>55</v>
      </c>
      <c r="C75" s="71" t="s">
        <v>56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</row>
    <row r="76" spans="2:32" s="44" customFormat="1" ht="12.75">
      <c r="B76" s="73" t="s">
        <v>57</v>
      </c>
      <c r="C76" s="74" t="s">
        <v>58</v>
      </c>
      <c r="D76" s="75">
        <f>SUM(D77:D84)</f>
        <v>0</v>
      </c>
      <c r="E76" s="75">
        <f aca="true" t="shared" si="12" ref="E76:AF76">SUM(E77:E84)</f>
        <v>0</v>
      </c>
      <c r="F76" s="75">
        <f t="shared" si="12"/>
        <v>0</v>
      </c>
      <c r="G76" s="75">
        <f t="shared" si="12"/>
        <v>0</v>
      </c>
      <c r="H76" s="75">
        <f t="shared" si="12"/>
        <v>0</v>
      </c>
      <c r="I76" s="75">
        <f t="shared" si="12"/>
        <v>0</v>
      </c>
      <c r="J76" s="75">
        <f t="shared" si="12"/>
        <v>0</v>
      </c>
      <c r="K76" s="75">
        <f t="shared" si="12"/>
        <v>0</v>
      </c>
      <c r="L76" s="75">
        <f t="shared" si="12"/>
        <v>0</v>
      </c>
      <c r="M76" s="75">
        <f t="shared" si="12"/>
        <v>0</v>
      </c>
      <c r="N76" s="75">
        <f t="shared" si="12"/>
        <v>0</v>
      </c>
      <c r="O76" s="75">
        <f t="shared" si="12"/>
        <v>0</v>
      </c>
      <c r="P76" s="75">
        <f t="shared" si="12"/>
        <v>0</v>
      </c>
      <c r="Q76" s="75">
        <f t="shared" si="12"/>
        <v>0</v>
      </c>
      <c r="R76" s="75">
        <f t="shared" si="12"/>
        <v>0</v>
      </c>
      <c r="S76" s="75">
        <f t="shared" si="12"/>
        <v>0</v>
      </c>
      <c r="T76" s="75">
        <f t="shared" si="12"/>
        <v>0</v>
      </c>
      <c r="U76" s="75">
        <f t="shared" si="12"/>
        <v>0</v>
      </c>
      <c r="V76" s="75">
        <f t="shared" si="12"/>
        <v>0</v>
      </c>
      <c r="W76" s="75">
        <f t="shared" si="12"/>
        <v>0</v>
      </c>
      <c r="X76" s="75">
        <f t="shared" si="12"/>
        <v>0</v>
      </c>
      <c r="Y76" s="75">
        <f t="shared" si="12"/>
        <v>0</v>
      </c>
      <c r="Z76" s="75">
        <f t="shared" si="12"/>
        <v>0</v>
      </c>
      <c r="AA76" s="75">
        <f t="shared" si="12"/>
        <v>0</v>
      </c>
      <c r="AB76" s="75">
        <f t="shared" si="12"/>
        <v>0</v>
      </c>
      <c r="AC76" s="75">
        <f t="shared" si="12"/>
        <v>0</v>
      </c>
      <c r="AD76" s="75">
        <f t="shared" si="12"/>
        <v>0</v>
      </c>
      <c r="AE76" s="75">
        <f t="shared" si="12"/>
        <v>0</v>
      </c>
      <c r="AF76" s="75">
        <f t="shared" si="12"/>
        <v>0</v>
      </c>
    </row>
    <row r="77" spans="2:32" ht="12.75">
      <c r="B77" s="76">
        <v>1</v>
      </c>
      <c r="C77" s="77" t="s">
        <v>59</v>
      </c>
      <c r="D77" s="78">
        <f aca="true" t="shared" si="13" ref="D77:AF77">D35</f>
        <v>0</v>
      </c>
      <c r="E77" s="78">
        <f t="shared" si="13"/>
        <v>0</v>
      </c>
      <c r="F77" s="78">
        <f t="shared" si="13"/>
        <v>0</v>
      </c>
      <c r="G77" s="78">
        <f t="shared" si="13"/>
        <v>0</v>
      </c>
      <c r="H77" s="78">
        <f t="shared" si="13"/>
        <v>0</v>
      </c>
      <c r="I77" s="78">
        <f t="shared" si="13"/>
        <v>0</v>
      </c>
      <c r="J77" s="78">
        <f t="shared" si="13"/>
        <v>0</v>
      </c>
      <c r="K77" s="78">
        <f t="shared" si="13"/>
        <v>0</v>
      </c>
      <c r="L77" s="78">
        <f t="shared" si="13"/>
        <v>0</v>
      </c>
      <c r="M77" s="78">
        <f t="shared" si="13"/>
        <v>0</v>
      </c>
      <c r="N77" s="78">
        <f t="shared" si="13"/>
        <v>0</v>
      </c>
      <c r="O77" s="78">
        <f t="shared" si="13"/>
        <v>0</v>
      </c>
      <c r="P77" s="78">
        <f t="shared" si="13"/>
        <v>0</v>
      </c>
      <c r="Q77" s="78">
        <f t="shared" si="13"/>
        <v>0</v>
      </c>
      <c r="R77" s="78">
        <f t="shared" si="13"/>
        <v>0</v>
      </c>
      <c r="S77" s="78">
        <f t="shared" si="13"/>
        <v>0</v>
      </c>
      <c r="T77" s="78">
        <f t="shared" si="13"/>
        <v>0</v>
      </c>
      <c r="U77" s="78">
        <f t="shared" si="13"/>
        <v>0</v>
      </c>
      <c r="V77" s="78">
        <f t="shared" si="13"/>
        <v>0</v>
      </c>
      <c r="W77" s="78">
        <f t="shared" si="13"/>
        <v>0</v>
      </c>
      <c r="X77" s="78">
        <f t="shared" si="13"/>
        <v>0</v>
      </c>
      <c r="Y77" s="78">
        <f t="shared" si="13"/>
        <v>0</v>
      </c>
      <c r="Z77" s="78">
        <f t="shared" si="13"/>
        <v>0</v>
      </c>
      <c r="AA77" s="78">
        <f t="shared" si="13"/>
        <v>0</v>
      </c>
      <c r="AB77" s="78">
        <f t="shared" si="13"/>
        <v>0</v>
      </c>
      <c r="AC77" s="78">
        <f t="shared" si="13"/>
        <v>0</v>
      </c>
      <c r="AD77" s="78">
        <f t="shared" si="13"/>
        <v>0</v>
      </c>
      <c r="AE77" s="78">
        <f t="shared" si="13"/>
        <v>0</v>
      </c>
      <c r="AF77" s="78">
        <f t="shared" si="13"/>
        <v>0</v>
      </c>
    </row>
    <row r="78" spans="2:32" ht="12.75">
      <c r="B78" s="76">
        <v>2</v>
      </c>
      <c r="C78" s="77" t="s">
        <v>60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</row>
    <row r="79" spans="2:32" ht="12.75">
      <c r="B79" s="76">
        <v>3</v>
      </c>
      <c r="C79" s="77" t="s">
        <v>61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</row>
    <row r="80" spans="2:32" ht="12.75">
      <c r="B80" s="76">
        <v>4</v>
      </c>
      <c r="C80" s="77" t="s">
        <v>62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</row>
    <row r="81" spans="2:32" ht="12.75">
      <c r="B81" s="76">
        <v>5</v>
      </c>
      <c r="C81" s="77" t="s">
        <v>63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</row>
    <row r="82" spans="2:32" s="7" customFormat="1" ht="12.75">
      <c r="B82" s="79">
        <v>6</v>
      </c>
      <c r="C82" s="80" t="s">
        <v>64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</row>
    <row r="83" spans="2:32" ht="12.75">
      <c r="B83" s="76">
        <v>7</v>
      </c>
      <c r="C83" s="77" t="s">
        <v>65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</row>
    <row r="84" spans="2:32" ht="12.75">
      <c r="B84" s="76">
        <v>8</v>
      </c>
      <c r="C84" s="77" t="s">
        <v>66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</row>
    <row r="85" spans="2:54" s="44" customFormat="1" ht="25.5">
      <c r="B85" s="82" t="s">
        <v>67</v>
      </c>
      <c r="C85" s="83" t="s">
        <v>68</v>
      </c>
      <c r="D85" s="84">
        <f>D75+D76</f>
        <v>0</v>
      </c>
      <c r="E85" s="84">
        <f aca="true" t="shared" si="14" ref="E85:AF85">E75+E76</f>
        <v>0</v>
      </c>
      <c r="F85" s="84">
        <f t="shared" si="14"/>
        <v>0</v>
      </c>
      <c r="G85" s="84">
        <f t="shared" si="14"/>
        <v>0</v>
      </c>
      <c r="H85" s="84">
        <f t="shared" si="14"/>
        <v>0</v>
      </c>
      <c r="I85" s="84">
        <f t="shared" si="14"/>
        <v>0</v>
      </c>
      <c r="J85" s="84">
        <f t="shared" si="14"/>
        <v>0</v>
      </c>
      <c r="K85" s="84">
        <f t="shared" si="14"/>
        <v>0</v>
      </c>
      <c r="L85" s="84">
        <f t="shared" si="14"/>
        <v>0</v>
      </c>
      <c r="M85" s="84">
        <f t="shared" si="14"/>
        <v>0</v>
      </c>
      <c r="N85" s="84">
        <f t="shared" si="14"/>
        <v>0</v>
      </c>
      <c r="O85" s="84">
        <f t="shared" si="14"/>
        <v>0</v>
      </c>
      <c r="P85" s="84">
        <f t="shared" si="14"/>
        <v>0</v>
      </c>
      <c r="Q85" s="84">
        <f t="shared" si="14"/>
        <v>0</v>
      </c>
      <c r="R85" s="84">
        <f t="shared" si="14"/>
        <v>0</v>
      </c>
      <c r="S85" s="84">
        <f t="shared" si="14"/>
        <v>0</v>
      </c>
      <c r="T85" s="84">
        <f t="shared" si="14"/>
        <v>0</v>
      </c>
      <c r="U85" s="84">
        <f t="shared" si="14"/>
        <v>0</v>
      </c>
      <c r="V85" s="84">
        <f t="shared" si="14"/>
        <v>0</v>
      </c>
      <c r="W85" s="84">
        <f t="shared" si="14"/>
        <v>0</v>
      </c>
      <c r="X85" s="84">
        <f t="shared" si="14"/>
        <v>0</v>
      </c>
      <c r="Y85" s="84">
        <f t="shared" si="14"/>
        <v>0</v>
      </c>
      <c r="Z85" s="84">
        <f t="shared" si="14"/>
        <v>0</v>
      </c>
      <c r="AA85" s="84">
        <f t="shared" si="14"/>
        <v>0</v>
      </c>
      <c r="AB85" s="84">
        <f t="shared" si="14"/>
        <v>0</v>
      </c>
      <c r="AC85" s="84">
        <f t="shared" si="14"/>
        <v>0</v>
      </c>
      <c r="AD85" s="84">
        <f t="shared" si="14"/>
        <v>0</v>
      </c>
      <c r="AE85" s="84">
        <f t="shared" si="14"/>
        <v>0</v>
      </c>
      <c r="AF85" s="84">
        <f t="shared" si="14"/>
        <v>0</v>
      </c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2:32" ht="25.5">
      <c r="B86" s="67" t="s">
        <v>69</v>
      </c>
      <c r="C86" s="68" t="s">
        <v>70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</row>
    <row r="87" spans="2:32" ht="12.75">
      <c r="B87" s="76" t="s">
        <v>55</v>
      </c>
      <c r="C87" s="77" t="s">
        <v>71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</row>
    <row r="88" spans="2:32" ht="12.75">
      <c r="B88" s="76" t="s">
        <v>57</v>
      </c>
      <c r="C88" s="77" t="s">
        <v>72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</row>
    <row r="89" spans="2:32" ht="25.5">
      <c r="B89" s="82" t="s">
        <v>67</v>
      </c>
      <c r="C89" s="83" t="s">
        <v>73</v>
      </c>
      <c r="D89" s="84">
        <f aca="true" t="shared" si="15" ref="D89:AF89">D87-D88</f>
        <v>0</v>
      </c>
      <c r="E89" s="84">
        <f t="shared" si="15"/>
        <v>0</v>
      </c>
      <c r="F89" s="84">
        <f t="shared" si="15"/>
        <v>0</v>
      </c>
      <c r="G89" s="84">
        <f t="shared" si="15"/>
        <v>0</v>
      </c>
      <c r="H89" s="84">
        <f t="shared" si="15"/>
        <v>0</v>
      </c>
      <c r="I89" s="84">
        <f t="shared" si="15"/>
        <v>0</v>
      </c>
      <c r="J89" s="84">
        <f t="shared" si="15"/>
        <v>0</v>
      </c>
      <c r="K89" s="84">
        <f t="shared" si="15"/>
        <v>0</v>
      </c>
      <c r="L89" s="84">
        <f t="shared" si="15"/>
        <v>0</v>
      </c>
      <c r="M89" s="84">
        <f t="shared" si="15"/>
        <v>0</v>
      </c>
      <c r="N89" s="84">
        <f t="shared" si="15"/>
        <v>0</v>
      </c>
      <c r="O89" s="84">
        <f t="shared" si="15"/>
        <v>0</v>
      </c>
      <c r="P89" s="84">
        <f t="shared" si="15"/>
        <v>0</v>
      </c>
      <c r="Q89" s="84">
        <f t="shared" si="15"/>
        <v>0</v>
      </c>
      <c r="R89" s="84">
        <f t="shared" si="15"/>
        <v>0</v>
      </c>
      <c r="S89" s="84">
        <f t="shared" si="15"/>
        <v>0</v>
      </c>
      <c r="T89" s="84">
        <f t="shared" si="15"/>
        <v>0</v>
      </c>
      <c r="U89" s="84">
        <f t="shared" si="15"/>
        <v>0</v>
      </c>
      <c r="V89" s="84">
        <f t="shared" si="15"/>
        <v>0</v>
      </c>
      <c r="W89" s="84">
        <f t="shared" si="15"/>
        <v>0</v>
      </c>
      <c r="X89" s="84">
        <f t="shared" si="15"/>
        <v>0</v>
      </c>
      <c r="Y89" s="84">
        <f t="shared" si="15"/>
        <v>0</v>
      </c>
      <c r="Z89" s="84">
        <f t="shared" si="15"/>
        <v>0</v>
      </c>
      <c r="AA89" s="84">
        <f t="shared" si="15"/>
        <v>0</v>
      </c>
      <c r="AB89" s="84">
        <f t="shared" si="15"/>
        <v>0</v>
      </c>
      <c r="AC89" s="84">
        <f t="shared" si="15"/>
        <v>0</v>
      </c>
      <c r="AD89" s="84">
        <f t="shared" si="15"/>
        <v>0</v>
      </c>
      <c r="AE89" s="84">
        <f t="shared" si="15"/>
        <v>0</v>
      </c>
      <c r="AF89" s="84">
        <f t="shared" si="15"/>
        <v>0</v>
      </c>
    </row>
    <row r="90" spans="2:32" ht="25.5">
      <c r="B90" s="67" t="s">
        <v>74</v>
      </c>
      <c r="C90" s="68" t="s">
        <v>75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</row>
    <row r="91" spans="2:32" ht="12.75">
      <c r="B91" s="73" t="s">
        <v>55</v>
      </c>
      <c r="C91" s="74" t="s">
        <v>71</v>
      </c>
      <c r="D91" s="78">
        <f aca="true" t="shared" si="16" ref="D91:AF91">SUM(D92:D95)</f>
        <v>0</v>
      </c>
      <c r="E91" s="78">
        <f t="shared" si="16"/>
        <v>0</v>
      </c>
      <c r="F91" s="78">
        <f t="shared" si="16"/>
        <v>0</v>
      </c>
      <c r="G91" s="78">
        <f t="shared" si="16"/>
        <v>0</v>
      </c>
      <c r="H91" s="78">
        <f t="shared" si="16"/>
        <v>0</v>
      </c>
      <c r="I91" s="78">
        <f t="shared" si="16"/>
        <v>0</v>
      </c>
      <c r="J91" s="78">
        <f t="shared" si="16"/>
        <v>0</v>
      </c>
      <c r="K91" s="78">
        <f t="shared" si="16"/>
        <v>0</v>
      </c>
      <c r="L91" s="78">
        <f t="shared" si="16"/>
        <v>0</v>
      </c>
      <c r="M91" s="78">
        <f t="shared" si="16"/>
        <v>0</v>
      </c>
      <c r="N91" s="78">
        <f t="shared" si="16"/>
        <v>0</v>
      </c>
      <c r="O91" s="78">
        <f t="shared" si="16"/>
        <v>0</v>
      </c>
      <c r="P91" s="78">
        <f t="shared" si="16"/>
        <v>0</v>
      </c>
      <c r="Q91" s="78">
        <f t="shared" si="16"/>
        <v>0</v>
      </c>
      <c r="R91" s="78">
        <f t="shared" si="16"/>
        <v>0</v>
      </c>
      <c r="S91" s="78">
        <f t="shared" si="16"/>
        <v>0</v>
      </c>
      <c r="T91" s="78">
        <f t="shared" si="16"/>
        <v>0</v>
      </c>
      <c r="U91" s="78">
        <f t="shared" si="16"/>
        <v>0</v>
      </c>
      <c r="V91" s="78">
        <f t="shared" si="16"/>
        <v>0</v>
      </c>
      <c r="W91" s="78">
        <f t="shared" si="16"/>
        <v>0</v>
      </c>
      <c r="X91" s="78">
        <f t="shared" si="16"/>
        <v>0</v>
      </c>
      <c r="Y91" s="78">
        <f t="shared" si="16"/>
        <v>0</v>
      </c>
      <c r="Z91" s="78">
        <f t="shared" si="16"/>
        <v>0</v>
      </c>
      <c r="AA91" s="78">
        <f t="shared" si="16"/>
        <v>0</v>
      </c>
      <c r="AB91" s="78">
        <f t="shared" si="16"/>
        <v>0</v>
      </c>
      <c r="AC91" s="78">
        <f t="shared" si="16"/>
        <v>0</v>
      </c>
      <c r="AD91" s="78">
        <f t="shared" si="16"/>
        <v>0</v>
      </c>
      <c r="AE91" s="78">
        <f t="shared" si="16"/>
        <v>0</v>
      </c>
      <c r="AF91" s="78">
        <f t="shared" si="16"/>
        <v>0</v>
      </c>
    </row>
    <row r="92" spans="2:32" ht="38.25">
      <c r="B92" s="76">
        <v>1</v>
      </c>
      <c r="C92" s="77" t="s">
        <v>76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</row>
    <row r="93" spans="2:32" ht="12.75">
      <c r="B93" s="76">
        <v>2</v>
      </c>
      <c r="C93" s="77" t="s">
        <v>77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</row>
    <row r="94" spans="2:32" ht="12.75">
      <c r="B94" s="76">
        <v>3</v>
      </c>
      <c r="C94" s="77" t="s">
        <v>78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</row>
    <row r="95" spans="2:32" ht="12.75">
      <c r="B95" s="76">
        <v>4</v>
      </c>
      <c r="C95" s="77" t="s">
        <v>79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</row>
    <row r="96" spans="2:32" ht="12.75">
      <c r="B96" s="73" t="s">
        <v>57</v>
      </c>
      <c r="C96" s="74" t="s">
        <v>72</v>
      </c>
      <c r="D96" s="78">
        <f aca="true" t="shared" si="17" ref="D96:AF96">SUM(D97:D99)</f>
        <v>0</v>
      </c>
      <c r="E96" s="78">
        <f t="shared" si="17"/>
        <v>0</v>
      </c>
      <c r="F96" s="78">
        <f t="shared" si="17"/>
        <v>0</v>
      </c>
      <c r="G96" s="78">
        <f t="shared" si="17"/>
        <v>0</v>
      </c>
      <c r="H96" s="78">
        <f t="shared" si="17"/>
        <v>0</v>
      </c>
      <c r="I96" s="78">
        <f t="shared" si="17"/>
        <v>0</v>
      </c>
      <c r="J96" s="78">
        <f t="shared" si="17"/>
        <v>0</v>
      </c>
      <c r="K96" s="78">
        <f t="shared" si="17"/>
        <v>0</v>
      </c>
      <c r="L96" s="78">
        <f t="shared" si="17"/>
        <v>0</v>
      </c>
      <c r="M96" s="78">
        <f t="shared" si="17"/>
        <v>0</v>
      </c>
      <c r="N96" s="78">
        <f t="shared" si="17"/>
        <v>0</v>
      </c>
      <c r="O96" s="78">
        <f t="shared" si="17"/>
        <v>0</v>
      </c>
      <c r="P96" s="78">
        <f t="shared" si="17"/>
        <v>0</v>
      </c>
      <c r="Q96" s="78">
        <f t="shared" si="17"/>
        <v>0</v>
      </c>
      <c r="R96" s="78">
        <f t="shared" si="17"/>
        <v>0</v>
      </c>
      <c r="S96" s="78">
        <f t="shared" si="17"/>
        <v>0</v>
      </c>
      <c r="T96" s="78">
        <f t="shared" si="17"/>
        <v>0</v>
      </c>
      <c r="U96" s="78">
        <f t="shared" si="17"/>
        <v>0</v>
      </c>
      <c r="V96" s="78">
        <f t="shared" si="17"/>
        <v>0</v>
      </c>
      <c r="W96" s="78">
        <f t="shared" si="17"/>
        <v>0</v>
      </c>
      <c r="X96" s="78">
        <f t="shared" si="17"/>
        <v>0</v>
      </c>
      <c r="Y96" s="78">
        <f t="shared" si="17"/>
        <v>0</v>
      </c>
      <c r="Z96" s="78">
        <f t="shared" si="17"/>
        <v>0</v>
      </c>
      <c r="AA96" s="78">
        <f t="shared" si="17"/>
        <v>0</v>
      </c>
      <c r="AB96" s="78">
        <f t="shared" si="17"/>
        <v>0</v>
      </c>
      <c r="AC96" s="78">
        <f t="shared" si="17"/>
        <v>0</v>
      </c>
      <c r="AD96" s="78">
        <f t="shared" si="17"/>
        <v>0</v>
      </c>
      <c r="AE96" s="78">
        <f t="shared" si="17"/>
        <v>0</v>
      </c>
      <c r="AF96" s="78">
        <f t="shared" si="17"/>
        <v>0</v>
      </c>
    </row>
    <row r="97" spans="2:32" ht="12.75">
      <c r="B97" s="76">
        <v>1</v>
      </c>
      <c r="C97" s="77" t="s">
        <v>80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</row>
    <row r="98" spans="2:32" ht="12.75">
      <c r="B98" s="76">
        <v>2</v>
      </c>
      <c r="C98" s="77" t="s">
        <v>46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</row>
    <row r="99" spans="2:32" ht="12.75">
      <c r="B99" s="76">
        <v>3</v>
      </c>
      <c r="C99" s="77" t="s">
        <v>81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</row>
    <row r="100" spans="2:32" ht="25.5">
      <c r="B100" s="82" t="s">
        <v>67</v>
      </c>
      <c r="C100" s="83" t="s">
        <v>82</v>
      </c>
      <c r="D100" s="84">
        <f>D91-D96</f>
        <v>0</v>
      </c>
      <c r="E100" s="84">
        <f>E91-E96</f>
        <v>0</v>
      </c>
      <c r="F100" s="84">
        <f aca="true" t="shared" si="18" ref="F100:AF100">F91-F96</f>
        <v>0</v>
      </c>
      <c r="G100" s="84">
        <f t="shared" si="18"/>
        <v>0</v>
      </c>
      <c r="H100" s="84">
        <f t="shared" si="18"/>
        <v>0</v>
      </c>
      <c r="I100" s="84">
        <f t="shared" si="18"/>
        <v>0</v>
      </c>
      <c r="J100" s="84">
        <f t="shared" si="18"/>
        <v>0</v>
      </c>
      <c r="K100" s="84">
        <f t="shared" si="18"/>
        <v>0</v>
      </c>
      <c r="L100" s="84">
        <f t="shared" si="18"/>
        <v>0</v>
      </c>
      <c r="M100" s="84">
        <f t="shared" si="18"/>
        <v>0</v>
      </c>
      <c r="N100" s="84">
        <f t="shared" si="18"/>
        <v>0</v>
      </c>
      <c r="O100" s="84">
        <f t="shared" si="18"/>
        <v>0</v>
      </c>
      <c r="P100" s="84">
        <f t="shared" si="18"/>
        <v>0</v>
      </c>
      <c r="Q100" s="84">
        <f t="shared" si="18"/>
        <v>0</v>
      </c>
      <c r="R100" s="84">
        <f t="shared" si="18"/>
        <v>0</v>
      </c>
      <c r="S100" s="84">
        <f t="shared" si="18"/>
        <v>0</v>
      </c>
      <c r="T100" s="84">
        <f t="shared" si="18"/>
        <v>0</v>
      </c>
      <c r="U100" s="84">
        <f t="shared" si="18"/>
        <v>0</v>
      </c>
      <c r="V100" s="84">
        <f t="shared" si="18"/>
        <v>0</v>
      </c>
      <c r="W100" s="84">
        <f t="shared" si="18"/>
        <v>0</v>
      </c>
      <c r="X100" s="84">
        <f t="shared" si="18"/>
        <v>0</v>
      </c>
      <c r="Y100" s="84">
        <f t="shared" si="18"/>
        <v>0</v>
      </c>
      <c r="Z100" s="84">
        <f t="shared" si="18"/>
        <v>0</v>
      </c>
      <c r="AA100" s="84">
        <f t="shared" si="18"/>
        <v>0</v>
      </c>
      <c r="AB100" s="84">
        <f t="shared" si="18"/>
        <v>0</v>
      </c>
      <c r="AC100" s="84">
        <f t="shared" si="18"/>
        <v>0</v>
      </c>
      <c r="AD100" s="84">
        <f t="shared" si="18"/>
        <v>0</v>
      </c>
      <c r="AE100" s="84">
        <f t="shared" si="18"/>
        <v>0</v>
      </c>
      <c r="AF100" s="84">
        <f t="shared" si="18"/>
        <v>0</v>
      </c>
    </row>
    <row r="101" spans="2:32" ht="12.75">
      <c r="B101" s="73" t="s">
        <v>83</v>
      </c>
      <c r="C101" s="74" t="s">
        <v>84</v>
      </c>
      <c r="D101" s="78">
        <f aca="true" t="shared" si="19" ref="D101:AF101">D85+D89+D100</f>
        <v>0</v>
      </c>
      <c r="E101" s="78">
        <f t="shared" si="19"/>
        <v>0</v>
      </c>
      <c r="F101" s="78">
        <f t="shared" si="19"/>
        <v>0</v>
      </c>
      <c r="G101" s="78">
        <f t="shared" si="19"/>
        <v>0</v>
      </c>
      <c r="H101" s="78">
        <f t="shared" si="19"/>
        <v>0</v>
      </c>
      <c r="I101" s="78">
        <f t="shared" si="19"/>
        <v>0</v>
      </c>
      <c r="J101" s="78">
        <f t="shared" si="19"/>
        <v>0</v>
      </c>
      <c r="K101" s="78">
        <f t="shared" si="19"/>
        <v>0</v>
      </c>
      <c r="L101" s="78">
        <f t="shared" si="19"/>
        <v>0</v>
      </c>
      <c r="M101" s="78">
        <f t="shared" si="19"/>
        <v>0</v>
      </c>
      <c r="N101" s="78">
        <f t="shared" si="19"/>
        <v>0</v>
      </c>
      <c r="O101" s="78">
        <f t="shared" si="19"/>
        <v>0</v>
      </c>
      <c r="P101" s="78">
        <f t="shared" si="19"/>
        <v>0</v>
      </c>
      <c r="Q101" s="78">
        <f t="shared" si="19"/>
        <v>0</v>
      </c>
      <c r="R101" s="78">
        <f t="shared" si="19"/>
        <v>0</v>
      </c>
      <c r="S101" s="78">
        <f t="shared" si="19"/>
        <v>0</v>
      </c>
      <c r="T101" s="78">
        <f t="shared" si="19"/>
        <v>0</v>
      </c>
      <c r="U101" s="78">
        <f t="shared" si="19"/>
        <v>0</v>
      </c>
      <c r="V101" s="78">
        <f t="shared" si="19"/>
        <v>0</v>
      </c>
      <c r="W101" s="78">
        <f t="shared" si="19"/>
        <v>0</v>
      </c>
      <c r="X101" s="78">
        <f t="shared" si="19"/>
        <v>0</v>
      </c>
      <c r="Y101" s="78">
        <f t="shared" si="19"/>
        <v>0</v>
      </c>
      <c r="Z101" s="78">
        <f t="shared" si="19"/>
        <v>0</v>
      </c>
      <c r="AA101" s="78">
        <f t="shared" si="19"/>
        <v>0</v>
      </c>
      <c r="AB101" s="78">
        <f t="shared" si="19"/>
        <v>0</v>
      </c>
      <c r="AC101" s="78">
        <f t="shared" si="19"/>
        <v>0</v>
      </c>
      <c r="AD101" s="78">
        <f t="shared" si="19"/>
        <v>0</v>
      </c>
      <c r="AE101" s="78">
        <f t="shared" si="19"/>
        <v>0</v>
      </c>
      <c r="AF101" s="78">
        <f t="shared" si="19"/>
        <v>0</v>
      </c>
    </row>
    <row r="102" spans="2:32" ht="12.75">
      <c r="B102" s="73" t="s">
        <v>85</v>
      </c>
      <c r="C102" s="74" t="s">
        <v>86</v>
      </c>
      <c r="D102" s="78"/>
      <c r="E102" s="78">
        <f>D103</f>
        <v>0</v>
      </c>
      <c r="F102" s="78">
        <f aca="true" t="shared" si="20" ref="F102:AF102">E103</f>
        <v>0</v>
      </c>
      <c r="G102" s="78">
        <f t="shared" si="20"/>
        <v>0</v>
      </c>
      <c r="H102" s="78">
        <f t="shared" si="20"/>
        <v>0</v>
      </c>
      <c r="I102" s="78">
        <f t="shared" si="20"/>
        <v>0</v>
      </c>
      <c r="J102" s="78">
        <f t="shared" si="20"/>
        <v>0</v>
      </c>
      <c r="K102" s="78">
        <f t="shared" si="20"/>
        <v>0</v>
      </c>
      <c r="L102" s="78">
        <f t="shared" si="20"/>
        <v>0</v>
      </c>
      <c r="M102" s="78">
        <f t="shared" si="20"/>
        <v>0</v>
      </c>
      <c r="N102" s="78">
        <f t="shared" si="20"/>
        <v>0</v>
      </c>
      <c r="O102" s="78">
        <f t="shared" si="20"/>
        <v>0</v>
      </c>
      <c r="P102" s="78">
        <f t="shared" si="20"/>
        <v>0</v>
      </c>
      <c r="Q102" s="78">
        <f t="shared" si="20"/>
        <v>0</v>
      </c>
      <c r="R102" s="78">
        <f t="shared" si="20"/>
        <v>0</v>
      </c>
      <c r="S102" s="78">
        <f t="shared" si="20"/>
        <v>0</v>
      </c>
      <c r="T102" s="78">
        <f t="shared" si="20"/>
        <v>0</v>
      </c>
      <c r="U102" s="78">
        <f t="shared" si="20"/>
        <v>0</v>
      </c>
      <c r="V102" s="78">
        <f t="shared" si="20"/>
        <v>0</v>
      </c>
      <c r="W102" s="78">
        <f t="shared" si="20"/>
        <v>0</v>
      </c>
      <c r="X102" s="78">
        <f t="shared" si="20"/>
        <v>0</v>
      </c>
      <c r="Y102" s="78">
        <f t="shared" si="20"/>
        <v>0</v>
      </c>
      <c r="Z102" s="78">
        <f t="shared" si="20"/>
        <v>0</v>
      </c>
      <c r="AA102" s="78">
        <f t="shared" si="20"/>
        <v>0</v>
      </c>
      <c r="AB102" s="78">
        <f t="shared" si="20"/>
        <v>0</v>
      </c>
      <c r="AC102" s="78">
        <f t="shared" si="20"/>
        <v>0</v>
      </c>
      <c r="AD102" s="78">
        <f t="shared" si="20"/>
        <v>0</v>
      </c>
      <c r="AE102" s="78">
        <f t="shared" si="20"/>
        <v>0</v>
      </c>
      <c r="AF102" s="78">
        <f t="shared" si="20"/>
        <v>0</v>
      </c>
    </row>
    <row r="103" spans="2:32" ht="12.75">
      <c r="B103" s="170" t="s">
        <v>87</v>
      </c>
      <c r="C103" s="167" t="s">
        <v>88</v>
      </c>
      <c r="D103" s="171">
        <f aca="true" t="shared" si="21" ref="D103:AF103">D101+D102</f>
        <v>0</v>
      </c>
      <c r="E103" s="171">
        <f t="shared" si="21"/>
        <v>0</v>
      </c>
      <c r="F103" s="171">
        <f t="shared" si="21"/>
        <v>0</v>
      </c>
      <c r="G103" s="171">
        <f t="shared" si="21"/>
        <v>0</v>
      </c>
      <c r="H103" s="171">
        <f t="shared" si="21"/>
        <v>0</v>
      </c>
      <c r="I103" s="171">
        <f t="shared" si="21"/>
        <v>0</v>
      </c>
      <c r="J103" s="171">
        <f t="shared" si="21"/>
        <v>0</v>
      </c>
      <c r="K103" s="171">
        <f t="shared" si="21"/>
        <v>0</v>
      </c>
      <c r="L103" s="171">
        <f t="shared" si="21"/>
        <v>0</v>
      </c>
      <c r="M103" s="171">
        <f t="shared" si="21"/>
        <v>0</v>
      </c>
      <c r="N103" s="171">
        <f t="shared" si="21"/>
        <v>0</v>
      </c>
      <c r="O103" s="171">
        <f t="shared" si="21"/>
        <v>0</v>
      </c>
      <c r="P103" s="171">
        <f t="shared" si="21"/>
        <v>0</v>
      </c>
      <c r="Q103" s="171">
        <f t="shared" si="21"/>
        <v>0</v>
      </c>
      <c r="R103" s="171">
        <f t="shared" si="21"/>
        <v>0</v>
      </c>
      <c r="S103" s="171">
        <f t="shared" si="21"/>
        <v>0</v>
      </c>
      <c r="T103" s="171">
        <f t="shared" si="21"/>
        <v>0</v>
      </c>
      <c r="U103" s="171">
        <f t="shared" si="21"/>
        <v>0</v>
      </c>
      <c r="V103" s="171">
        <f t="shared" si="21"/>
        <v>0</v>
      </c>
      <c r="W103" s="171">
        <f t="shared" si="21"/>
        <v>0</v>
      </c>
      <c r="X103" s="171">
        <f t="shared" si="21"/>
        <v>0</v>
      </c>
      <c r="Y103" s="171">
        <f t="shared" si="21"/>
        <v>0</v>
      </c>
      <c r="Z103" s="171">
        <f t="shared" si="21"/>
        <v>0</v>
      </c>
      <c r="AA103" s="171">
        <f t="shared" si="21"/>
        <v>0</v>
      </c>
      <c r="AB103" s="171">
        <f t="shared" si="21"/>
        <v>0</v>
      </c>
      <c r="AC103" s="171">
        <f t="shared" si="21"/>
        <v>0</v>
      </c>
      <c r="AD103" s="171">
        <f t="shared" si="21"/>
        <v>0</v>
      </c>
      <c r="AE103" s="171">
        <f t="shared" si="21"/>
        <v>0</v>
      </c>
      <c r="AF103" s="171">
        <f t="shared" si="21"/>
        <v>0</v>
      </c>
    </row>
    <row r="104" spans="4:32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ht="12.75"/>
    <row r="106" spans="2:4" ht="12.75">
      <c r="B106" s="272" t="s">
        <v>228</v>
      </c>
      <c r="C106" s="272"/>
      <c r="D106" s="272"/>
    </row>
    <row r="107" ht="12.75"/>
    <row r="108" spans="2:32" s="162" customFormat="1" ht="25.5">
      <c r="B108" s="275" t="s">
        <v>12</v>
      </c>
      <c r="C108" s="273" t="s">
        <v>13</v>
      </c>
      <c r="D108" s="161" t="s">
        <v>152</v>
      </c>
      <c r="E108" s="161" t="s">
        <v>152</v>
      </c>
      <c r="F108" s="161" t="s">
        <v>152</v>
      </c>
      <c r="G108" s="161" t="s">
        <v>152</v>
      </c>
      <c r="H108" s="161" t="s">
        <v>152</v>
      </c>
      <c r="I108" s="161" t="s">
        <v>152</v>
      </c>
      <c r="J108" s="161" t="s">
        <v>152</v>
      </c>
      <c r="K108" s="161" t="s">
        <v>152</v>
      </c>
      <c r="L108" s="161" t="s">
        <v>152</v>
      </c>
      <c r="M108" s="161" t="s">
        <v>152</v>
      </c>
      <c r="N108" s="161" t="s">
        <v>152</v>
      </c>
      <c r="O108" s="161" t="s">
        <v>152</v>
      </c>
      <c r="P108" s="161" t="s">
        <v>152</v>
      </c>
      <c r="Q108" s="161" t="s">
        <v>152</v>
      </c>
      <c r="R108" s="161" t="s">
        <v>152</v>
      </c>
      <c r="S108" s="161" t="s">
        <v>152</v>
      </c>
      <c r="T108" s="161" t="s">
        <v>152</v>
      </c>
      <c r="U108" s="161" t="s">
        <v>152</v>
      </c>
      <c r="V108" s="161" t="s">
        <v>152</v>
      </c>
      <c r="W108" s="161" t="s">
        <v>152</v>
      </c>
      <c r="X108" s="161" t="s">
        <v>152</v>
      </c>
      <c r="Y108" s="161" t="s">
        <v>152</v>
      </c>
      <c r="Z108" s="161" t="s">
        <v>152</v>
      </c>
      <c r="AA108" s="161" t="s">
        <v>152</v>
      </c>
      <c r="AB108" s="161" t="s">
        <v>152</v>
      </c>
      <c r="AC108" s="161" t="s">
        <v>152</v>
      </c>
      <c r="AD108" s="161" t="s">
        <v>152</v>
      </c>
      <c r="AE108" s="161" t="s">
        <v>152</v>
      </c>
      <c r="AF108" s="161" t="s">
        <v>152</v>
      </c>
    </row>
    <row r="109" spans="2:32" s="162" customFormat="1" ht="12.75">
      <c r="B109" s="276"/>
      <c r="C109" s="274"/>
      <c r="D109" s="248">
        <v>1</v>
      </c>
      <c r="E109" s="248">
        <v>2</v>
      </c>
      <c r="F109" s="248">
        <v>3</v>
      </c>
      <c r="G109" s="248">
        <v>4</v>
      </c>
      <c r="H109" s="248">
        <v>5</v>
      </c>
      <c r="I109" s="248">
        <v>6</v>
      </c>
      <c r="J109" s="248">
        <v>7</v>
      </c>
      <c r="K109" s="248">
        <v>8</v>
      </c>
      <c r="L109" s="248">
        <v>9</v>
      </c>
      <c r="M109" s="248">
        <v>10</v>
      </c>
      <c r="N109" s="248">
        <v>11</v>
      </c>
      <c r="O109" s="248">
        <v>12</v>
      </c>
      <c r="P109" s="248">
        <v>13</v>
      </c>
      <c r="Q109" s="248">
        <v>14</v>
      </c>
      <c r="R109" s="248">
        <v>15</v>
      </c>
      <c r="S109" s="248">
        <v>16</v>
      </c>
      <c r="T109" s="248">
        <v>17</v>
      </c>
      <c r="U109" s="248">
        <v>18</v>
      </c>
      <c r="V109" s="248">
        <v>19</v>
      </c>
      <c r="W109" s="248">
        <v>20</v>
      </c>
      <c r="X109" s="248">
        <v>21</v>
      </c>
      <c r="Y109" s="248">
        <v>22</v>
      </c>
      <c r="Z109" s="248">
        <v>23</v>
      </c>
      <c r="AA109" s="248">
        <v>24</v>
      </c>
      <c r="AB109" s="248">
        <v>25</v>
      </c>
      <c r="AC109" s="248">
        <v>26</v>
      </c>
      <c r="AD109" s="248">
        <v>27</v>
      </c>
      <c r="AE109" s="248">
        <v>28</v>
      </c>
      <c r="AF109" s="248">
        <v>29</v>
      </c>
    </row>
    <row r="110" spans="2:32" s="44" customFormat="1" ht="12.75">
      <c r="B110" s="49" t="s">
        <v>16</v>
      </c>
      <c r="C110" s="50" t="s">
        <v>89</v>
      </c>
      <c r="D110" s="51">
        <f>SUM(D111:D112)</f>
        <v>0</v>
      </c>
      <c r="E110" s="51">
        <f aca="true" t="shared" si="22" ref="E110:AF110">SUM(E111:E112)</f>
        <v>0</v>
      </c>
      <c r="F110" s="51">
        <f t="shared" si="22"/>
        <v>0</v>
      </c>
      <c r="G110" s="51">
        <f t="shared" si="22"/>
        <v>0</v>
      </c>
      <c r="H110" s="51">
        <f t="shared" si="22"/>
        <v>0</v>
      </c>
      <c r="I110" s="51">
        <f t="shared" si="22"/>
        <v>0</v>
      </c>
      <c r="J110" s="51">
        <f t="shared" si="22"/>
        <v>0</v>
      </c>
      <c r="K110" s="51">
        <f t="shared" si="22"/>
        <v>0</v>
      </c>
      <c r="L110" s="51">
        <f t="shared" si="22"/>
        <v>0</v>
      </c>
      <c r="M110" s="51">
        <f t="shared" si="22"/>
        <v>0</v>
      </c>
      <c r="N110" s="51">
        <f t="shared" si="22"/>
        <v>0</v>
      </c>
      <c r="O110" s="51">
        <f t="shared" si="22"/>
        <v>0</v>
      </c>
      <c r="P110" s="51">
        <f t="shared" si="22"/>
        <v>0</v>
      </c>
      <c r="Q110" s="51">
        <f t="shared" si="22"/>
        <v>0</v>
      </c>
      <c r="R110" s="51">
        <f t="shared" si="22"/>
        <v>0</v>
      </c>
      <c r="S110" s="51">
        <f t="shared" si="22"/>
        <v>0</v>
      </c>
      <c r="T110" s="51">
        <f t="shared" si="22"/>
        <v>0</v>
      </c>
      <c r="U110" s="51">
        <f t="shared" si="22"/>
        <v>0</v>
      </c>
      <c r="V110" s="51">
        <f t="shared" si="22"/>
        <v>0</v>
      </c>
      <c r="W110" s="51">
        <f t="shared" si="22"/>
        <v>0</v>
      </c>
      <c r="X110" s="51">
        <f t="shared" si="22"/>
        <v>0</v>
      </c>
      <c r="Y110" s="51">
        <f t="shared" si="22"/>
        <v>0</v>
      </c>
      <c r="Z110" s="51">
        <f t="shared" si="22"/>
        <v>0</v>
      </c>
      <c r="AA110" s="51">
        <f t="shared" si="22"/>
        <v>0</v>
      </c>
      <c r="AB110" s="51">
        <f t="shared" si="22"/>
        <v>0</v>
      </c>
      <c r="AC110" s="51">
        <f t="shared" si="22"/>
        <v>0</v>
      </c>
      <c r="AD110" s="51">
        <f t="shared" si="22"/>
        <v>0</v>
      </c>
      <c r="AE110" s="51">
        <f t="shared" si="22"/>
        <v>0</v>
      </c>
      <c r="AF110" s="51">
        <f t="shared" si="22"/>
        <v>0</v>
      </c>
    </row>
    <row r="111" spans="2:32" ht="12.75">
      <c r="B111" s="56" t="s">
        <v>28</v>
      </c>
      <c r="C111" s="57" t="s">
        <v>90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</row>
    <row r="112" spans="2:32" ht="12.75">
      <c r="B112" s="56" t="s">
        <v>23</v>
      </c>
      <c r="C112" s="57" t="s">
        <v>8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</row>
    <row r="113" spans="2:32" s="44" customFormat="1" ht="12.75">
      <c r="B113" s="49" t="s">
        <v>25</v>
      </c>
      <c r="C113" s="50" t="s">
        <v>91</v>
      </c>
      <c r="D113" s="51">
        <f>SUM(D114:D116)</f>
        <v>0</v>
      </c>
      <c r="E113" s="51">
        <f aca="true" t="shared" si="23" ref="E113:AF113">SUM(E114:E116)</f>
        <v>0</v>
      </c>
      <c r="F113" s="51">
        <f t="shared" si="23"/>
        <v>0</v>
      </c>
      <c r="G113" s="51">
        <f t="shared" si="23"/>
        <v>0</v>
      </c>
      <c r="H113" s="51">
        <f t="shared" si="23"/>
        <v>0</v>
      </c>
      <c r="I113" s="51">
        <f t="shared" si="23"/>
        <v>0</v>
      </c>
      <c r="J113" s="51">
        <f t="shared" si="23"/>
        <v>0</v>
      </c>
      <c r="K113" s="51">
        <f t="shared" si="23"/>
        <v>0</v>
      </c>
      <c r="L113" s="51">
        <f t="shared" si="23"/>
        <v>0</v>
      </c>
      <c r="M113" s="51">
        <f t="shared" si="23"/>
        <v>0</v>
      </c>
      <c r="N113" s="51">
        <f t="shared" si="23"/>
        <v>0</v>
      </c>
      <c r="O113" s="51">
        <f t="shared" si="23"/>
        <v>0</v>
      </c>
      <c r="P113" s="51">
        <f t="shared" si="23"/>
        <v>0</v>
      </c>
      <c r="Q113" s="51">
        <f t="shared" si="23"/>
        <v>0</v>
      </c>
      <c r="R113" s="51">
        <f t="shared" si="23"/>
        <v>0</v>
      </c>
      <c r="S113" s="51">
        <f t="shared" si="23"/>
        <v>0</v>
      </c>
      <c r="T113" s="51">
        <f t="shared" si="23"/>
        <v>0</v>
      </c>
      <c r="U113" s="51">
        <f t="shared" si="23"/>
        <v>0</v>
      </c>
      <c r="V113" s="51">
        <f t="shared" si="23"/>
        <v>0</v>
      </c>
      <c r="W113" s="51">
        <f t="shared" si="23"/>
        <v>0</v>
      </c>
      <c r="X113" s="51">
        <f t="shared" si="23"/>
        <v>0</v>
      </c>
      <c r="Y113" s="51">
        <f t="shared" si="23"/>
        <v>0</v>
      </c>
      <c r="Z113" s="51">
        <f t="shared" si="23"/>
        <v>0</v>
      </c>
      <c r="AA113" s="51">
        <f t="shared" si="23"/>
        <v>0</v>
      </c>
      <c r="AB113" s="51">
        <f t="shared" si="23"/>
        <v>0</v>
      </c>
      <c r="AC113" s="51">
        <f t="shared" si="23"/>
        <v>0</v>
      </c>
      <c r="AD113" s="51">
        <f t="shared" si="23"/>
        <v>0</v>
      </c>
      <c r="AE113" s="51">
        <f t="shared" si="23"/>
        <v>0</v>
      </c>
      <c r="AF113" s="51">
        <f t="shared" si="23"/>
        <v>0</v>
      </c>
    </row>
    <row r="114" spans="2:32" ht="25.5">
      <c r="B114" s="56" t="s">
        <v>28</v>
      </c>
      <c r="C114" s="80" t="s">
        <v>92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</row>
    <row r="115" spans="2:32" ht="12.75">
      <c r="B115" s="56" t="s">
        <v>23</v>
      </c>
      <c r="C115" s="85" t="s">
        <v>93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</row>
    <row r="116" spans="2:32" ht="25.5">
      <c r="B116" s="226" t="s">
        <v>47</v>
      </c>
      <c r="C116" s="80" t="s">
        <v>233</v>
      </c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</row>
    <row r="117" spans="2:32" s="44" customFormat="1" ht="12.75">
      <c r="B117" s="46" t="s">
        <v>94</v>
      </c>
      <c r="C117" s="47" t="s">
        <v>95</v>
      </c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</row>
    <row r="118" spans="3:4" ht="12.75">
      <c r="C118" s="74" t="s">
        <v>151</v>
      </c>
      <c r="D118" s="249">
        <v>0.04</v>
      </c>
    </row>
    <row r="119" spans="3:32" ht="30.75" customHeight="1">
      <c r="C119" s="251" t="s">
        <v>241</v>
      </c>
      <c r="D119" s="252">
        <v>1</v>
      </c>
      <c r="E119" s="252">
        <f>1/(1+$D$118)^D109</f>
        <v>0.9615384615384615</v>
      </c>
      <c r="F119" s="252">
        <f aca="true" t="shared" si="24" ref="F119:AF119">1/(1+$D$118)^E109</f>
        <v>0.9245562130177514</v>
      </c>
      <c r="G119" s="252">
        <f t="shared" si="24"/>
        <v>0.8889963586709149</v>
      </c>
      <c r="H119" s="252">
        <f t="shared" si="24"/>
        <v>0.8548041910297257</v>
      </c>
      <c r="I119" s="252">
        <f t="shared" si="24"/>
        <v>0.8219271067593515</v>
      </c>
      <c r="J119" s="252">
        <f t="shared" si="24"/>
        <v>0.7903145257301457</v>
      </c>
      <c r="K119" s="252">
        <f t="shared" si="24"/>
        <v>0.7599178132020633</v>
      </c>
      <c r="L119" s="252">
        <f t="shared" si="24"/>
        <v>0.7306902050019838</v>
      </c>
      <c r="M119" s="252">
        <f t="shared" si="24"/>
        <v>0.7025867355788304</v>
      </c>
      <c r="N119" s="252">
        <f t="shared" si="24"/>
        <v>0.6755641688257985</v>
      </c>
      <c r="O119" s="252">
        <f t="shared" si="24"/>
        <v>0.6495809315632679</v>
      </c>
      <c r="P119" s="252">
        <f t="shared" si="24"/>
        <v>0.6245970495800651</v>
      </c>
      <c r="Q119" s="252">
        <f t="shared" si="24"/>
        <v>0.600574086134678</v>
      </c>
      <c r="R119" s="252">
        <f t="shared" si="24"/>
        <v>0.5774750828218058</v>
      </c>
      <c r="S119" s="252">
        <f t="shared" si="24"/>
        <v>0.5552645027132748</v>
      </c>
      <c r="T119" s="252">
        <f t="shared" si="24"/>
        <v>0.533908175685841</v>
      </c>
      <c r="U119" s="252">
        <f t="shared" si="24"/>
        <v>0.5133732458517702</v>
      </c>
      <c r="V119" s="252">
        <f t="shared" si="24"/>
        <v>0.4936281210113175</v>
      </c>
      <c r="W119" s="252">
        <f t="shared" si="24"/>
        <v>0.47464242404934376</v>
      </c>
      <c r="X119" s="252">
        <f t="shared" si="24"/>
        <v>0.45638694620129205</v>
      </c>
      <c r="Y119" s="252">
        <f t="shared" si="24"/>
        <v>0.43883360211662686</v>
      </c>
      <c r="Z119" s="252">
        <f t="shared" si="24"/>
        <v>0.4219553866506028</v>
      </c>
      <c r="AA119" s="252">
        <f t="shared" si="24"/>
        <v>0.4057263333178873</v>
      </c>
      <c r="AB119" s="252">
        <f t="shared" si="24"/>
        <v>0.3901214743441224</v>
      </c>
      <c r="AC119" s="252">
        <f t="shared" si="24"/>
        <v>0.37511680225396377</v>
      </c>
      <c r="AD119" s="252">
        <f t="shared" si="24"/>
        <v>0.3606892329365037</v>
      </c>
      <c r="AE119" s="252">
        <f t="shared" si="24"/>
        <v>0.3468165701312535</v>
      </c>
      <c r="AF119" s="252">
        <f t="shared" si="24"/>
        <v>0.3334774712800514</v>
      </c>
    </row>
    <row r="120" spans="3:32" ht="30.75" customHeight="1">
      <c r="C120" s="200" t="s">
        <v>240</v>
      </c>
      <c r="D120" s="250">
        <f>ROUND(D117*D119,2)</f>
        <v>0</v>
      </c>
      <c r="E120" s="250">
        <f aca="true" t="shared" si="25" ref="E120:AF120">ROUND(E117*E119,2)</f>
        <v>0</v>
      </c>
      <c r="F120" s="250">
        <f t="shared" si="25"/>
        <v>0</v>
      </c>
      <c r="G120" s="250">
        <f t="shared" si="25"/>
        <v>0</v>
      </c>
      <c r="H120" s="250">
        <f t="shared" si="25"/>
        <v>0</v>
      </c>
      <c r="I120" s="250">
        <f t="shared" si="25"/>
        <v>0</v>
      </c>
      <c r="J120" s="250">
        <f t="shared" si="25"/>
        <v>0</v>
      </c>
      <c r="K120" s="250">
        <f t="shared" si="25"/>
        <v>0</v>
      </c>
      <c r="L120" s="250">
        <f t="shared" si="25"/>
        <v>0</v>
      </c>
      <c r="M120" s="250">
        <f t="shared" si="25"/>
        <v>0</v>
      </c>
      <c r="N120" s="250">
        <f t="shared" si="25"/>
        <v>0</v>
      </c>
      <c r="O120" s="250">
        <f t="shared" si="25"/>
        <v>0</v>
      </c>
      <c r="P120" s="250">
        <f t="shared" si="25"/>
        <v>0</v>
      </c>
      <c r="Q120" s="250">
        <f t="shared" si="25"/>
        <v>0</v>
      </c>
      <c r="R120" s="250">
        <f t="shared" si="25"/>
        <v>0</v>
      </c>
      <c r="S120" s="250">
        <f t="shared" si="25"/>
        <v>0</v>
      </c>
      <c r="T120" s="250">
        <f t="shared" si="25"/>
        <v>0</v>
      </c>
      <c r="U120" s="250">
        <f t="shared" si="25"/>
        <v>0</v>
      </c>
      <c r="V120" s="250">
        <f t="shared" si="25"/>
        <v>0</v>
      </c>
      <c r="W120" s="250">
        <f t="shared" si="25"/>
        <v>0</v>
      </c>
      <c r="X120" s="250">
        <f t="shared" si="25"/>
        <v>0</v>
      </c>
      <c r="Y120" s="250">
        <f t="shared" si="25"/>
        <v>0</v>
      </c>
      <c r="Z120" s="250">
        <f t="shared" si="25"/>
        <v>0</v>
      </c>
      <c r="AA120" s="250">
        <f t="shared" si="25"/>
        <v>0</v>
      </c>
      <c r="AB120" s="250">
        <f t="shared" si="25"/>
        <v>0</v>
      </c>
      <c r="AC120" s="250">
        <f t="shared" si="25"/>
        <v>0</v>
      </c>
      <c r="AD120" s="250">
        <f t="shared" si="25"/>
        <v>0</v>
      </c>
      <c r="AE120" s="250">
        <f t="shared" si="25"/>
        <v>0</v>
      </c>
      <c r="AF120" s="250">
        <f t="shared" si="25"/>
        <v>0</v>
      </c>
    </row>
    <row r="121" spans="3:4" ht="25.5">
      <c r="C121" s="167" t="s">
        <v>96</v>
      </c>
      <c r="D121" s="168">
        <f>D120:AF120</f>
        <v>0</v>
      </c>
    </row>
    <row r="122" spans="3:4" ht="25.5">
      <c r="C122" s="167" t="s">
        <v>97</v>
      </c>
      <c r="D122" s="260" t="e">
        <f>IRR(D117:AF117)</f>
        <v>#NUM!</v>
      </c>
    </row>
    <row r="123" ht="12.75"/>
    <row r="124" spans="2:5" ht="12.75">
      <c r="B124" s="272" t="s">
        <v>229</v>
      </c>
      <c r="C124" s="272"/>
      <c r="D124" s="272"/>
      <c r="E124" s="272"/>
    </row>
    <row r="125" ht="12.75"/>
    <row r="126" spans="2:32" s="162" customFormat="1" ht="25.5">
      <c r="B126" s="275" t="s">
        <v>12</v>
      </c>
      <c r="C126" s="273" t="s">
        <v>13</v>
      </c>
      <c r="D126" s="161" t="s">
        <v>152</v>
      </c>
      <c r="E126" s="161" t="s">
        <v>152</v>
      </c>
      <c r="F126" s="161" t="s">
        <v>152</v>
      </c>
      <c r="G126" s="161" t="s">
        <v>152</v>
      </c>
      <c r="H126" s="161" t="s">
        <v>152</v>
      </c>
      <c r="I126" s="161" t="s">
        <v>152</v>
      </c>
      <c r="J126" s="161" t="s">
        <v>152</v>
      </c>
      <c r="K126" s="161" t="s">
        <v>152</v>
      </c>
      <c r="L126" s="161" t="s">
        <v>152</v>
      </c>
      <c r="M126" s="161" t="s">
        <v>152</v>
      </c>
      <c r="N126" s="161" t="s">
        <v>152</v>
      </c>
      <c r="O126" s="161" t="s">
        <v>152</v>
      </c>
      <c r="P126" s="161" t="s">
        <v>152</v>
      </c>
      <c r="Q126" s="161" t="s">
        <v>152</v>
      </c>
      <c r="R126" s="161" t="s">
        <v>152</v>
      </c>
      <c r="S126" s="161" t="s">
        <v>152</v>
      </c>
      <c r="T126" s="161" t="s">
        <v>152</v>
      </c>
      <c r="U126" s="161" t="s">
        <v>152</v>
      </c>
      <c r="V126" s="161" t="s">
        <v>152</v>
      </c>
      <c r="W126" s="161" t="s">
        <v>152</v>
      </c>
      <c r="X126" s="161" t="s">
        <v>152</v>
      </c>
      <c r="Y126" s="161" t="s">
        <v>152</v>
      </c>
      <c r="Z126" s="161" t="s">
        <v>152</v>
      </c>
      <c r="AA126" s="161" t="s">
        <v>152</v>
      </c>
      <c r="AB126" s="161" t="s">
        <v>152</v>
      </c>
      <c r="AC126" s="161" t="s">
        <v>152</v>
      </c>
      <c r="AD126" s="161" t="s">
        <v>152</v>
      </c>
      <c r="AE126" s="161" t="s">
        <v>152</v>
      </c>
      <c r="AF126" s="161" t="s">
        <v>152</v>
      </c>
    </row>
    <row r="127" spans="2:32" s="162" customFormat="1" ht="12.75">
      <c r="B127" s="276"/>
      <c r="C127" s="274"/>
      <c r="D127" s="253">
        <v>1</v>
      </c>
      <c r="E127" s="253">
        <v>2</v>
      </c>
      <c r="F127" s="253">
        <v>3</v>
      </c>
      <c r="G127" s="253">
        <v>4</v>
      </c>
      <c r="H127" s="253">
        <v>5</v>
      </c>
      <c r="I127" s="253">
        <v>6</v>
      </c>
      <c r="J127" s="253">
        <v>7</v>
      </c>
      <c r="K127" s="253">
        <v>8</v>
      </c>
      <c r="L127" s="253">
        <v>9</v>
      </c>
      <c r="M127" s="253">
        <v>10</v>
      </c>
      <c r="N127" s="253">
        <v>11</v>
      </c>
      <c r="O127" s="253">
        <v>12</v>
      </c>
      <c r="P127" s="253">
        <v>13</v>
      </c>
      <c r="Q127" s="253">
        <v>14</v>
      </c>
      <c r="R127" s="253">
        <v>15</v>
      </c>
      <c r="S127" s="253">
        <v>16</v>
      </c>
      <c r="T127" s="253">
        <v>17</v>
      </c>
      <c r="U127" s="253">
        <v>18</v>
      </c>
      <c r="V127" s="253">
        <v>19</v>
      </c>
      <c r="W127" s="253">
        <v>20</v>
      </c>
      <c r="X127" s="253">
        <v>21</v>
      </c>
      <c r="Y127" s="253">
        <v>22</v>
      </c>
      <c r="Z127" s="253">
        <v>23</v>
      </c>
      <c r="AA127" s="253">
        <v>24</v>
      </c>
      <c r="AB127" s="253">
        <v>25</v>
      </c>
      <c r="AC127" s="253">
        <v>26</v>
      </c>
      <c r="AD127" s="253">
        <v>27</v>
      </c>
      <c r="AE127" s="253">
        <v>28</v>
      </c>
      <c r="AF127" s="253">
        <v>29</v>
      </c>
    </row>
    <row r="128" spans="2:32" s="44" customFormat="1" ht="12.75">
      <c r="B128" s="49" t="s">
        <v>16</v>
      </c>
      <c r="C128" s="50" t="s">
        <v>89</v>
      </c>
      <c r="D128" s="51">
        <f aca="true" t="shared" si="26" ref="D128:AF128">SUM(D129:D130)</f>
        <v>0</v>
      </c>
      <c r="E128" s="51">
        <f t="shared" si="26"/>
        <v>0</v>
      </c>
      <c r="F128" s="51">
        <f t="shared" si="26"/>
        <v>0</v>
      </c>
      <c r="G128" s="51">
        <f t="shared" si="26"/>
        <v>0</v>
      </c>
      <c r="H128" s="51">
        <f t="shared" si="26"/>
        <v>0</v>
      </c>
      <c r="I128" s="51">
        <f t="shared" si="26"/>
        <v>0</v>
      </c>
      <c r="J128" s="51">
        <f t="shared" si="26"/>
        <v>0</v>
      </c>
      <c r="K128" s="51">
        <f t="shared" si="26"/>
        <v>0</v>
      </c>
      <c r="L128" s="51">
        <f t="shared" si="26"/>
        <v>0</v>
      </c>
      <c r="M128" s="51">
        <f t="shared" si="26"/>
        <v>0</v>
      </c>
      <c r="N128" s="51">
        <f t="shared" si="26"/>
        <v>0</v>
      </c>
      <c r="O128" s="51">
        <f t="shared" si="26"/>
        <v>0</v>
      </c>
      <c r="P128" s="51">
        <f t="shared" si="26"/>
        <v>0</v>
      </c>
      <c r="Q128" s="51">
        <f t="shared" si="26"/>
        <v>0</v>
      </c>
      <c r="R128" s="51">
        <f t="shared" si="26"/>
        <v>0</v>
      </c>
      <c r="S128" s="51">
        <f t="shared" si="26"/>
        <v>0</v>
      </c>
      <c r="T128" s="51">
        <f t="shared" si="26"/>
        <v>0</v>
      </c>
      <c r="U128" s="51">
        <f t="shared" si="26"/>
        <v>0</v>
      </c>
      <c r="V128" s="51">
        <f t="shared" si="26"/>
        <v>0</v>
      </c>
      <c r="W128" s="51">
        <f t="shared" si="26"/>
        <v>0</v>
      </c>
      <c r="X128" s="51">
        <f t="shared" si="26"/>
        <v>0</v>
      </c>
      <c r="Y128" s="51">
        <f t="shared" si="26"/>
        <v>0</v>
      </c>
      <c r="Z128" s="51">
        <f t="shared" si="26"/>
        <v>0</v>
      </c>
      <c r="AA128" s="51">
        <f t="shared" si="26"/>
        <v>0</v>
      </c>
      <c r="AB128" s="51">
        <f t="shared" si="26"/>
        <v>0</v>
      </c>
      <c r="AC128" s="51">
        <f t="shared" si="26"/>
        <v>0</v>
      </c>
      <c r="AD128" s="51">
        <f t="shared" si="26"/>
        <v>0</v>
      </c>
      <c r="AE128" s="51">
        <f t="shared" si="26"/>
        <v>0</v>
      </c>
      <c r="AF128" s="51">
        <f t="shared" si="26"/>
        <v>0</v>
      </c>
    </row>
    <row r="129" spans="2:32" ht="12.75">
      <c r="B129" s="56" t="s">
        <v>28</v>
      </c>
      <c r="C129" s="57" t="s">
        <v>90</v>
      </c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</row>
    <row r="130" spans="2:32" ht="12.75">
      <c r="B130" s="56" t="s">
        <v>23</v>
      </c>
      <c r="C130" s="57" t="s">
        <v>8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</row>
    <row r="131" spans="2:32" s="44" customFormat="1" ht="12.75">
      <c r="B131" s="49" t="s">
        <v>25</v>
      </c>
      <c r="C131" s="50" t="s">
        <v>91</v>
      </c>
      <c r="D131" s="51">
        <f aca="true" t="shared" si="27" ref="D131:AF131">SUM(D132:D138)</f>
        <v>0</v>
      </c>
      <c r="E131" s="51">
        <f t="shared" si="27"/>
        <v>0</v>
      </c>
      <c r="F131" s="51">
        <f t="shared" si="27"/>
        <v>0</v>
      </c>
      <c r="G131" s="51">
        <f t="shared" si="27"/>
        <v>0</v>
      </c>
      <c r="H131" s="51">
        <f t="shared" si="27"/>
        <v>0</v>
      </c>
      <c r="I131" s="51">
        <f t="shared" si="27"/>
        <v>0</v>
      </c>
      <c r="J131" s="51">
        <f t="shared" si="27"/>
        <v>0</v>
      </c>
      <c r="K131" s="51">
        <f t="shared" si="27"/>
        <v>0</v>
      </c>
      <c r="L131" s="51">
        <f t="shared" si="27"/>
        <v>0</v>
      </c>
      <c r="M131" s="51">
        <f t="shared" si="27"/>
        <v>0</v>
      </c>
      <c r="N131" s="51">
        <f t="shared" si="27"/>
        <v>0</v>
      </c>
      <c r="O131" s="51">
        <f t="shared" si="27"/>
        <v>0</v>
      </c>
      <c r="P131" s="51">
        <f t="shared" si="27"/>
        <v>0</v>
      </c>
      <c r="Q131" s="51">
        <f t="shared" si="27"/>
        <v>0</v>
      </c>
      <c r="R131" s="51">
        <f t="shared" si="27"/>
        <v>0</v>
      </c>
      <c r="S131" s="51">
        <f t="shared" si="27"/>
        <v>0</v>
      </c>
      <c r="T131" s="51">
        <f t="shared" si="27"/>
        <v>0</v>
      </c>
      <c r="U131" s="51">
        <f t="shared" si="27"/>
        <v>0</v>
      </c>
      <c r="V131" s="51">
        <f t="shared" si="27"/>
        <v>0</v>
      </c>
      <c r="W131" s="51">
        <f t="shared" si="27"/>
        <v>0</v>
      </c>
      <c r="X131" s="51">
        <f t="shared" si="27"/>
        <v>0</v>
      </c>
      <c r="Y131" s="51">
        <f t="shared" si="27"/>
        <v>0</v>
      </c>
      <c r="Z131" s="51">
        <f t="shared" si="27"/>
        <v>0</v>
      </c>
      <c r="AA131" s="51">
        <f t="shared" si="27"/>
        <v>0</v>
      </c>
      <c r="AB131" s="51">
        <f t="shared" si="27"/>
        <v>0</v>
      </c>
      <c r="AC131" s="51">
        <f t="shared" si="27"/>
        <v>0</v>
      </c>
      <c r="AD131" s="51">
        <f t="shared" si="27"/>
        <v>0</v>
      </c>
      <c r="AE131" s="51">
        <f t="shared" si="27"/>
        <v>0</v>
      </c>
      <c r="AF131" s="51">
        <f t="shared" si="27"/>
        <v>0</v>
      </c>
    </row>
    <row r="132" spans="2:32" ht="12.75">
      <c r="B132" s="56" t="s">
        <v>28</v>
      </c>
      <c r="C132" s="57" t="s">
        <v>93</v>
      </c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</row>
    <row r="133" spans="2:32" ht="12.75">
      <c r="B133" s="56" t="s">
        <v>23</v>
      </c>
      <c r="C133" s="57" t="s">
        <v>98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</row>
    <row r="134" spans="2:32" ht="14.25" customHeight="1">
      <c r="B134" s="56" t="s">
        <v>47</v>
      </c>
      <c r="C134" s="57" t="s">
        <v>99</v>
      </c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</row>
    <row r="135" spans="2:32" ht="13.5" customHeight="1">
      <c r="B135" s="56" t="s">
        <v>49</v>
      </c>
      <c r="C135" s="80" t="s">
        <v>100</v>
      </c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</row>
    <row r="136" spans="2:32" ht="12.75">
      <c r="B136" s="56" t="s">
        <v>101</v>
      </c>
      <c r="C136" s="85" t="s">
        <v>102</v>
      </c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</row>
    <row r="137" spans="2:32" ht="12.75">
      <c r="B137" s="56" t="s">
        <v>103</v>
      </c>
      <c r="C137" s="85" t="s">
        <v>104</v>
      </c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</row>
    <row r="138" spans="2:32" ht="12.75">
      <c r="B138" s="56" t="s">
        <v>105</v>
      </c>
      <c r="C138" s="57" t="s">
        <v>107</v>
      </c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</row>
    <row r="139" spans="2:32" s="44" customFormat="1" ht="12.75">
      <c r="B139" s="46" t="s">
        <v>94</v>
      </c>
      <c r="C139" s="47" t="s">
        <v>95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</row>
    <row r="140" spans="3:4" ht="12.75">
      <c r="C140" s="74" t="s">
        <v>151</v>
      </c>
      <c r="D140" s="261">
        <v>0.04</v>
      </c>
    </row>
    <row r="141" spans="3:32" ht="30.75" customHeight="1">
      <c r="C141" s="251" t="s">
        <v>241</v>
      </c>
      <c r="D141" s="252">
        <v>1</v>
      </c>
      <c r="E141" s="252">
        <f>1/(1+$D$140)^D127</f>
        <v>0.9615384615384615</v>
      </c>
      <c r="F141" s="252">
        <f aca="true" t="shared" si="28" ref="F141:AF141">1/(1+$D$140)^E127</f>
        <v>0.9245562130177514</v>
      </c>
      <c r="G141" s="252">
        <f t="shared" si="28"/>
        <v>0.8889963586709149</v>
      </c>
      <c r="H141" s="252">
        <f t="shared" si="28"/>
        <v>0.8548041910297257</v>
      </c>
      <c r="I141" s="252">
        <f t="shared" si="28"/>
        <v>0.8219271067593515</v>
      </c>
      <c r="J141" s="252">
        <f t="shared" si="28"/>
        <v>0.7903145257301457</v>
      </c>
      <c r="K141" s="252">
        <f t="shared" si="28"/>
        <v>0.7599178132020633</v>
      </c>
      <c r="L141" s="252">
        <f t="shared" si="28"/>
        <v>0.7306902050019838</v>
      </c>
      <c r="M141" s="252">
        <f t="shared" si="28"/>
        <v>0.7025867355788304</v>
      </c>
      <c r="N141" s="252">
        <f t="shared" si="28"/>
        <v>0.6755641688257985</v>
      </c>
      <c r="O141" s="252">
        <f t="shared" si="28"/>
        <v>0.6495809315632679</v>
      </c>
      <c r="P141" s="252">
        <f t="shared" si="28"/>
        <v>0.6245970495800651</v>
      </c>
      <c r="Q141" s="252">
        <f t="shared" si="28"/>
        <v>0.600574086134678</v>
      </c>
      <c r="R141" s="252">
        <f t="shared" si="28"/>
        <v>0.5774750828218058</v>
      </c>
      <c r="S141" s="252">
        <f t="shared" si="28"/>
        <v>0.5552645027132748</v>
      </c>
      <c r="T141" s="252">
        <f t="shared" si="28"/>
        <v>0.533908175685841</v>
      </c>
      <c r="U141" s="252">
        <f t="shared" si="28"/>
        <v>0.5133732458517702</v>
      </c>
      <c r="V141" s="252">
        <f t="shared" si="28"/>
        <v>0.4936281210113175</v>
      </c>
      <c r="W141" s="252">
        <f t="shared" si="28"/>
        <v>0.47464242404934376</v>
      </c>
      <c r="X141" s="252">
        <f t="shared" si="28"/>
        <v>0.45638694620129205</v>
      </c>
      <c r="Y141" s="252">
        <f t="shared" si="28"/>
        <v>0.43883360211662686</v>
      </c>
      <c r="Z141" s="252">
        <f t="shared" si="28"/>
        <v>0.4219553866506028</v>
      </c>
      <c r="AA141" s="252">
        <f t="shared" si="28"/>
        <v>0.4057263333178873</v>
      </c>
      <c r="AB141" s="252">
        <f t="shared" si="28"/>
        <v>0.3901214743441224</v>
      </c>
      <c r="AC141" s="252">
        <f t="shared" si="28"/>
        <v>0.37511680225396377</v>
      </c>
      <c r="AD141" s="252">
        <f t="shared" si="28"/>
        <v>0.3606892329365037</v>
      </c>
      <c r="AE141" s="252">
        <f t="shared" si="28"/>
        <v>0.3468165701312535</v>
      </c>
      <c r="AF141" s="252">
        <f t="shared" si="28"/>
        <v>0.3334774712800514</v>
      </c>
    </row>
    <row r="142" spans="3:32" ht="30.75" customHeight="1">
      <c r="C142" s="200" t="s">
        <v>240</v>
      </c>
      <c r="D142" s="250">
        <f aca="true" t="shared" si="29" ref="D142:AF142">ROUND(D139*D141,2)</f>
        <v>0</v>
      </c>
      <c r="E142" s="250">
        <f t="shared" si="29"/>
        <v>0</v>
      </c>
      <c r="F142" s="250">
        <f t="shared" si="29"/>
        <v>0</v>
      </c>
      <c r="G142" s="250">
        <f t="shared" si="29"/>
        <v>0</v>
      </c>
      <c r="H142" s="250">
        <f t="shared" si="29"/>
        <v>0</v>
      </c>
      <c r="I142" s="250">
        <f t="shared" si="29"/>
        <v>0</v>
      </c>
      <c r="J142" s="250">
        <f t="shared" si="29"/>
        <v>0</v>
      </c>
      <c r="K142" s="250">
        <f t="shared" si="29"/>
        <v>0</v>
      </c>
      <c r="L142" s="250">
        <f t="shared" si="29"/>
        <v>0</v>
      </c>
      <c r="M142" s="250">
        <f t="shared" si="29"/>
        <v>0</v>
      </c>
      <c r="N142" s="250">
        <f t="shared" si="29"/>
        <v>0</v>
      </c>
      <c r="O142" s="250">
        <f t="shared" si="29"/>
        <v>0</v>
      </c>
      <c r="P142" s="250">
        <f t="shared" si="29"/>
        <v>0</v>
      </c>
      <c r="Q142" s="250">
        <f t="shared" si="29"/>
        <v>0</v>
      </c>
      <c r="R142" s="250">
        <f t="shared" si="29"/>
        <v>0</v>
      </c>
      <c r="S142" s="250">
        <f t="shared" si="29"/>
        <v>0</v>
      </c>
      <c r="T142" s="250">
        <f t="shared" si="29"/>
        <v>0</v>
      </c>
      <c r="U142" s="250">
        <f t="shared" si="29"/>
        <v>0</v>
      </c>
      <c r="V142" s="250">
        <f t="shared" si="29"/>
        <v>0</v>
      </c>
      <c r="W142" s="250">
        <f t="shared" si="29"/>
        <v>0</v>
      </c>
      <c r="X142" s="250">
        <f t="shared" si="29"/>
        <v>0</v>
      </c>
      <c r="Y142" s="250">
        <f t="shared" si="29"/>
        <v>0</v>
      </c>
      <c r="Z142" s="250">
        <f t="shared" si="29"/>
        <v>0</v>
      </c>
      <c r="AA142" s="250">
        <f t="shared" si="29"/>
        <v>0</v>
      </c>
      <c r="AB142" s="250">
        <f t="shared" si="29"/>
        <v>0</v>
      </c>
      <c r="AC142" s="250">
        <f t="shared" si="29"/>
        <v>0</v>
      </c>
      <c r="AD142" s="250">
        <f t="shared" si="29"/>
        <v>0</v>
      </c>
      <c r="AE142" s="250">
        <f t="shared" si="29"/>
        <v>0</v>
      </c>
      <c r="AF142" s="250">
        <f t="shared" si="29"/>
        <v>0</v>
      </c>
    </row>
    <row r="143" spans="3:4" ht="25.5">
      <c r="C143" s="167" t="s">
        <v>246</v>
      </c>
      <c r="D143" s="169">
        <f>D142:AF142</f>
        <v>0</v>
      </c>
    </row>
    <row r="144" spans="3:4" ht="25.5">
      <c r="C144" s="167" t="s">
        <v>108</v>
      </c>
      <c r="D144" s="168" t="e">
        <f>IRR(D139:AF139)</f>
        <v>#NUM!</v>
      </c>
    </row>
    <row r="145" ht="12.75"/>
    <row r="146" spans="2:5" ht="12.75">
      <c r="B146" s="272" t="s">
        <v>230</v>
      </c>
      <c r="C146" s="272"/>
      <c r="D146" s="272"/>
      <c r="E146" s="272"/>
    </row>
    <row r="147" ht="12.75"/>
    <row r="148" spans="2:32" s="162" customFormat="1" ht="25.5">
      <c r="B148" s="166" t="s">
        <v>12</v>
      </c>
      <c r="C148" s="160" t="s">
        <v>13</v>
      </c>
      <c r="D148" s="161" t="s">
        <v>152</v>
      </c>
      <c r="E148" s="161" t="s">
        <v>152</v>
      </c>
      <c r="F148" s="161" t="s">
        <v>152</v>
      </c>
      <c r="G148" s="161" t="s">
        <v>152</v>
      </c>
      <c r="H148" s="161" t="s">
        <v>152</v>
      </c>
      <c r="I148" s="161" t="s">
        <v>152</v>
      </c>
      <c r="J148" s="161" t="s">
        <v>152</v>
      </c>
      <c r="K148" s="161" t="s">
        <v>152</v>
      </c>
      <c r="L148" s="161" t="s">
        <v>152</v>
      </c>
      <c r="M148" s="161" t="s">
        <v>152</v>
      </c>
      <c r="N148" s="161" t="s">
        <v>152</v>
      </c>
      <c r="O148" s="161" t="s">
        <v>152</v>
      </c>
      <c r="P148" s="161" t="s">
        <v>152</v>
      </c>
      <c r="Q148" s="161" t="s">
        <v>152</v>
      </c>
      <c r="R148" s="161" t="s">
        <v>152</v>
      </c>
      <c r="S148" s="161" t="s">
        <v>152</v>
      </c>
      <c r="T148" s="161" t="s">
        <v>152</v>
      </c>
      <c r="U148" s="161" t="s">
        <v>152</v>
      </c>
      <c r="V148" s="161" t="s">
        <v>152</v>
      </c>
      <c r="W148" s="161" t="s">
        <v>152</v>
      </c>
      <c r="X148" s="161" t="s">
        <v>152</v>
      </c>
      <c r="Y148" s="161" t="s">
        <v>152</v>
      </c>
      <c r="Z148" s="161" t="s">
        <v>152</v>
      </c>
      <c r="AA148" s="161" t="s">
        <v>152</v>
      </c>
      <c r="AB148" s="161" t="s">
        <v>152</v>
      </c>
      <c r="AC148" s="161" t="s">
        <v>152</v>
      </c>
      <c r="AD148" s="161" t="s">
        <v>152</v>
      </c>
      <c r="AE148" s="161" t="s">
        <v>152</v>
      </c>
      <c r="AF148" s="161" t="s">
        <v>152</v>
      </c>
    </row>
    <row r="149" spans="2:32" s="44" customFormat="1" ht="12.75">
      <c r="B149" s="49" t="s">
        <v>16</v>
      </c>
      <c r="C149" s="50" t="s">
        <v>89</v>
      </c>
      <c r="D149" s="51">
        <f>D150+D155</f>
        <v>0</v>
      </c>
      <c r="E149" s="51">
        <f>E150+E155</f>
        <v>0</v>
      </c>
      <c r="F149" s="51">
        <f aca="true" t="shared" si="30" ref="F149:AF149">F150+F155</f>
        <v>0</v>
      </c>
      <c r="G149" s="51">
        <f t="shared" si="30"/>
        <v>0</v>
      </c>
      <c r="H149" s="51">
        <f t="shared" si="30"/>
        <v>0</v>
      </c>
      <c r="I149" s="51">
        <f t="shared" si="30"/>
        <v>0</v>
      </c>
      <c r="J149" s="51">
        <f t="shared" si="30"/>
        <v>0</v>
      </c>
      <c r="K149" s="51">
        <f t="shared" si="30"/>
        <v>0</v>
      </c>
      <c r="L149" s="51">
        <f t="shared" si="30"/>
        <v>0</v>
      </c>
      <c r="M149" s="51">
        <f t="shared" si="30"/>
        <v>0</v>
      </c>
      <c r="N149" s="51">
        <f t="shared" si="30"/>
        <v>0</v>
      </c>
      <c r="O149" s="51">
        <f t="shared" si="30"/>
        <v>0</v>
      </c>
      <c r="P149" s="51">
        <f t="shared" si="30"/>
        <v>0</v>
      </c>
      <c r="Q149" s="51">
        <f t="shared" si="30"/>
        <v>0</v>
      </c>
      <c r="R149" s="51">
        <f t="shared" si="30"/>
        <v>0</v>
      </c>
      <c r="S149" s="51">
        <f t="shared" si="30"/>
        <v>0</v>
      </c>
      <c r="T149" s="51">
        <f t="shared" si="30"/>
        <v>0</v>
      </c>
      <c r="U149" s="51">
        <f t="shared" si="30"/>
        <v>0</v>
      </c>
      <c r="V149" s="51">
        <f t="shared" si="30"/>
        <v>0</v>
      </c>
      <c r="W149" s="51">
        <f t="shared" si="30"/>
        <v>0</v>
      </c>
      <c r="X149" s="51">
        <f t="shared" si="30"/>
        <v>0</v>
      </c>
      <c r="Y149" s="51">
        <f t="shared" si="30"/>
        <v>0</v>
      </c>
      <c r="Z149" s="51">
        <f t="shared" si="30"/>
        <v>0</v>
      </c>
      <c r="AA149" s="51">
        <f t="shared" si="30"/>
        <v>0</v>
      </c>
      <c r="AB149" s="51">
        <f t="shared" si="30"/>
        <v>0</v>
      </c>
      <c r="AC149" s="51">
        <f t="shared" si="30"/>
        <v>0</v>
      </c>
      <c r="AD149" s="51">
        <f t="shared" si="30"/>
        <v>0</v>
      </c>
      <c r="AE149" s="51">
        <f t="shared" si="30"/>
        <v>0</v>
      </c>
      <c r="AF149" s="51">
        <f t="shared" si="30"/>
        <v>0</v>
      </c>
    </row>
    <row r="150" spans="2:32" ht="12.75">
      <c r="B150" s="56" t="s">
        <v>28</v>
      </c>
      <c r="C150" s="57" t="s">
        <v>109</v>
      </c>
      <c r="D150" s="58">
        <f>SUM(D151:D154)</f>
        <v>0</v>
      </c>
      <c r="E150" s="58">
        <f>SUM(E151:E154)</f>
        <v>0</v>
      </c>
      <c r="F150" s="58">
        <f aca="true" t="shared" si="31" ref="F150:AF150">SUM(F151:F154)</f>
        <v>0</v>
      </c>
      <c r="G150" s="58">
        <f t="shared" si="31"/>
        <v>0</v>
      </c>
      <c r="H150" s="58">
        <f t="shared" si="31"/>
        <v>0</v>
      </c>
      <c r="I150" s="58">
        <f t="shared" si="31"/>
        <v>0</v>
      </c>
      <c r="J150" s="58">
        <f t="shared" si="31"/>
        <v>0</v>
      </c>
      <c r="K150" s="58">
        <f t="shared" si="31"/>
        <v>0</v>
      </c>
      <c r="L150" s="58">
        <f t="shared" si="31"/>
        <v>0</v>
      </c>
      <c r="M150" s="58">
        <f t="shared" si="31"/>
        <v>0</v>
      </c>
      <c r="N150" s="58">
        <f t="shared" si="31"/>
        <v>0</v>
      </c>
      <c r="O150" s="58">
        <f t="shared" si="31"/>
        <v>0</v>
      </c>
      <c r="P150" s="58">
        <f t="shared" si="31"/>
        <v>0</v>
      </c>
      <c r="Q150" s="58">
        <f t="shared" si="31"/>
        <v>0</v>
      </c>
      <c r="R150" s="58">
        <f t="shared" si="31"/>
        <v>0</v>
      </c>
      <c r="S150" s="58">
        <f t="shared" si="31"/>
        <v>0</v>
      </c>
      <c r="T150" s="58">
        <f t="shared" si="31"/>
        <v>0</v>
      </c>
      <c r="U150" s="58">
        <f t="shared" si="31"/>
        <v>0</v>
      </c>
      <c r="V150" s="58">
        <f t="shared" si="31"/>
        <v>0</v>
      </c>
      <c r="W150" s="58">
        <f t="shared" si="31"/>
        <v>0</v>
      </c>
      <c r="X150" s="58">
        <f t="shared" si="31"/>
        <v>0</v>
      </c>
      <c r="Y150" s="58">
        <f t="shared" si="31"/>
        <v>0</v>
      </c>
      <c r="Z150" s="58">
        <f t="shared" si="31"/>
        <v>0</v>
      </c>
      <c r="AA150" s="58">
        <f t="shared" si="31"/>
        <v>0</v>
      </c>
      <c r="AB150" s="58">
        <f t="shared" si="31"/>
        <v>0</v>
      </c>
      <c r="AC150" s="58">
        <f t="shared" si="31"/>
        <v>0</v>
      </c>
      <c r="AD150" s="58">
        <f t="shared" si="31"/>
        <v>0</v>
      </c>
      <c r="AE150" s="58">
        <f t="shared" si="31"/>
        <v>0</v>
      </c>
      <c r="AF150" s="58">
        <f t="shared" si="31"/>
        <v>0</v>
      </c>
    </row>
    <row r="151" spans="2:32" ht="12.75">
      <c r="B151" s="56" t="s">
        <v>19</v>
      </c>
      <c r="C151" s="85" t="s">
        <v>110</v>
      </c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</row>
    <row r="152" spans="2:32" ht="12.75">
      <c r="B152" s="56" t="s">
        <v>21</v>
      </c>
      <c r="C152" s="57" t="s">
        <v>111</v>
      </c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</row>
    <row r="153" spans="2:32" ht="12.75">
      <c r="B153" s="56" t="s">
        <v>51</v>
      </c>
      <c r="C153" s="57" t="s">
        <v>112</v>
      </c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</row>
    <row r="154" spans="2:32" ht="12.75">
      <c r="B154" s="56" t="s">
        <v>52</v>
      </c>
      <c r="C154" s="57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</row>
    <row r="155" spans="2:32" ht="12.75">
      <c r="B155" s="56" t="s">
        <v>23</v>
      </c>
      <c r="C155" s="57" t="s">
        <v>90</v>
      </c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</row>
    <row r="156" spans="2:32" s="44" customFormat="1" ht="12.75">
      <c r="B156" s="49" t="s">
        <v>25</v>
      </c>
      <c r="C156" s="50" t="s">
        <v>91</v>
      </c>
      <c r="D156" s="51">
        <f>SUM(D157:D163)</f>
        <v>0</v>
      </c>
      <c r="E156" s="51">
        <f>SUM(E157:E163)</f>
        <v>0</v>
      </c>
      <c r="F156" s="51">
        <f aca="true" t="shared" si="32" ref="F156:AF156">SUM(F157:F163)</f>
        <v>0</v>
      </c>
      <c r="G156" s="51">
        <f t="shared" si="32"/>
        <v>0</v>
      </c>
      <c r="H156" s="51">
        <f t="shared" si="32"/>
        <v>0</v>
      </c>
      <c r="I156" s="51">
        <f t="shared" si="32"/>
        <v>0</v>
      </c>
      <c r="J156" s="51">
        <f t="shared" si="32"/>
        <v>0</v>
      </c>
      <c r="K156" s="51">
        <f t="shared" si="32"/>
        <v>0</v>
      </c>
      <c r="L156" s="51">
        <f t="shared" si="32"/>
        <v>0</v>
      </c>
      <c r="M156" s="51">
        <f t="shared" si="32"/>
        <v>0</v>
      </c>
      <c r="N156" s="51">
        <f t="shared" si="32"/>
        <v>0</v>
      </c>
      <c r="O156" s="51">
        <f t="shared" si="32"/>
        <v>0</v>
      </c>
      <c r="P156" s="51">
        <f t="shared" si="32"/>
        <v>0</v>
      </c>
      <c r="Q156" s="51">
        <f t="shared" si="32"/>
        <v>0</v>
      </c>
      <c r="R156" s="51">
        <f t="shared" si="32"/>
        <v>0</v>
      </c>
      <c r="S156" s="51">
        <f t="shared" si="32"/>
        <v>0</v>
      </c>
      <c r="T156" s="51">
        <f t="shared" si="32"/>
        <v>0</v>
      </c>
      <c r="U156" s="51">
        <f t="shared" si="32"/>
        <v>0</v>
      </c>
      <c r="V156" s="51">
        <f t="shared" si="32"/>
        <v>0</v>
      </c>
      <c r="W156" s="51">
        <f t="shared" si="32"/>
        <v>0</v>
      </c>
      <c r="X156" s="51">
        <f t="shared" si="32"/>
        <v>0</v>
      </c>
      <c r="Y156" s="51">
        <f t="shared" si="32"/>
        <v>0</v>
      </c>
      <c r="Z156" s="51">
        <f t="shared" si="32"/>
        <v>0</v>
      </c>
      <c r="AA156" s="51">
        <f t="shared" si="32"/>
        <v>0</v>
      </c>
      <c r="AB156" s="51">
        <f t="shared" si="32"/>
        <v>0</v>
      </c>
      <c r="AC156" s="51">
        <f t="shared" si="32"/>
        <v>0</v>
      </c>
      <c r="AD156" s="51">
        <f t="shared" si="32"/>
        <v>0</v>
      </c>
      <c r="AE156" s="51">
        <f t="shared" si="32"/>
        <v>0</v>
      </c>
      <c r="AF156" s="51">
        <f t="shared" si="32"/>
        <v>0</v>
      </c>
    </row>
    <row r="157" spans="2:32" ht="12.75">
      <c r="B157" s="56" t="s">
        <v>28</v>
      </c>
      <c r="C157" s="57" t="s">
        <v>113</v>
      </c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</row>
    <row r="158" spans="2:32" ht="12.75">
      <c r="B158" s="56" t="s">
        <v>23</v>
      </c>
      <c r="C158" s="57" t="s">
        <v>114</v>
      </c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</row>
    <row r="159" spans="2:32" ht="12.75">
      <c r="B159" s="56" t="s">
        <v>47</v>
      </c>
      <c r="C159" s="57" t="s">
        <v>115</v>
      </c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</row>
    <row r="160" spans="2:32" ht="12.75">
      <c r="B160" s="56" t="s">
        <v>49</v>
      </c>
      <c r="C160" s="57" t="s">
        <v>93</v>
      </c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</row>
    <row r="161" spans="2:32" ht="12.75">
      <c r="B161" s="56" t="s">
        <v>101</v>
      </c>
      <c r="C161" s="57" t="s">
        <v>98</v>
      </c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</row>
    <row r="162" spans="2:32" ht="12.75">
      <c r="B162" s="56" t="s">
        <v>116</v>
      </c>
      <c r="C162" s="57" t="s">
        <v>99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</row>
    <row r="163" spans="2:32" ht="12.75">
      <c r="B163" s="56" t="s">
        <v>105</v>
      </c>
      <c r="C163" s="57" t="s">
        <v>117</v>
      </c>
      <c r="D163" s="58">
        <f>SUM(D164:D165)</f>
        <v>0</v>
      </c>
      <c r="E163" s="58">
        <f>SUM(E164:E165)</f>
        <v>0</v>
      </c>
      <c r="F163" s="58">
        <f aca="true" t="shared" si="33" ref="F163:AF163">SUM(F164:F165)</f>
        <v>0</v>
      </c>
      <c r="G163" s="58">
        <f t="shared" si="33"/>
        <v>0</v>
      </c>
      <c r="H163" s="58">
        <f t="shared" si="33"/>
        <v>0</v>
      </c>
      <c r="I163" s="58">
        <f t="shared" si="33"/>
        <v>0</v>
      </c>
      <c r="J163" s="58">
        <f t="shared" si="33"/>
        <v>0</v>
      </c>
      <c r="K163" s="58">
        <f t="shared" si="33"/>
        <v>0</v>
      </c>
      <c r="L163" s="58">
        <f t="shared" si="33"/>
        <v>0</v>
      </c>
      <c r="M163" s="58">
        <f t="shared" si="33"/>
        <v>0</v>
      </c>
      <c r="N163" s="58">
        <f t="shared" si="33"/>
        <v>0</v>
      </c>
      <c r="O163" s="58">
        <f t="shared" si="33"/>
        <v>0</v>
      </c>
      <c r="P163" s="58">
        <f t="shared" si="33"/>
        <v>0</v>
      </c>
      <c r="Q163" s="58">
        <f t="shared" si="33"/>
        <v>0</v>
      </c>
      <c r="R163" s="58">
        <f t="shared" si="33"/>
        <v>0</v>
      </c>
      <c r="S163" s="58">
        <f t="shared" si="33"/>
        <v>0</v>
      </c>
      <c r="T163" s="58">
        <f t="shared" si="33"/>
        <v>0</v>
      </c>
      <c r="U163" s="58">
        <f t="shared" si="33"/>
        <v>0</v>
      </c>
      <c r="V163" s="58">
        <f t="shared" si="33"/>
        <v>0</v>
      </c>
      <c r="W163" s="58">
        <f t="shared" si="33"/>
        <v>0</v>
      </c>
      <c r="X163" s="58">
        <f t="shared" si="33"/>
        <v>0</v>
      </c>
      <c r="Y163" s="58">
        <f t="shared" si="33"/>
        <v>0</v>
      </c>
      <c r="Z163" s="58">
        <f t="shared" si="33"/>
        <v>0</v>
      </c>
      <c r="AA163" s="58">
        <f t="shared" si="33"/>
        <v>0</v>
      </c>
      <c r="AB163" s="58">
        <f t="shared" si="33"/>
        <v>0</v>
      </c>
      <c r="AC163" s="58">
        <f t="shared" si="33"/>
        <v>0</v>
      </c>
      <c r="AD163" s="58">
        <f t="shared" si="33"/>
        <v>0</v>
      </c>
      <c r="AE163" s="58">
        <f t="shared" si="33"/>
        <v>0</v>
      </c>
      <c r="AF163" s="58">
        <f t="shared" si="33"/>
        <v>0</v>
      </c>
    </row>
    <row r="164" spans="2:32" ht="12.75">
      <c r="B164" s="56" t="s">
        <v>19</v>
      </c>
      <c r="C164" s="57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</row>
    <row r="165" spans="2:32" ht="12.75">
      <c r="B165" s="56" t="s">
        <v>21</v>
      </c>
      <c r="C165" s="57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</row>
    <row r="166" spans="2:32" s="44" customFormat="1" ht="12.75">
      <c r="B166" s="46" t="s">
        <v>94</v>
      </c>
      <c r="C166" s="47" t="s">
        <v>95</v>
      </c>
      <c r="D166" s="48">
        <f>D149-D156</f>
        <v>0</v>
      </c>
      <c r="E166" s="48">
        <f>E149-E156</f>
        <v>0</v>
      </c>
      <c r="F166" s="48">
        <f aca="true" t="shared" si="34" ref="F166:AF166">F149-F156</f>
        <v>0</v>
      </c>
      <c r="G166" s="48">
        <f t="shared" si="34"/>
        <v>0</v>
      </c>
      <c r="H166" s="48">
        <f t="shared" si="34"/>
        <v>0</v>
      </c>
      <c r="I166" s="48">
        <f t="shared" si="34"/>
        <v>0</v>
      </c>
      <c r="J166" s="48">
        <f t="shared" si="34"/>
        <v>0</v>
      </c>
      <c r="K166" s="48">
        <f t="shared" si="34"/>
        <v>0</v>
      </c>
      <c r="L166" s="48">
        <f t="shared" si="34"/>
        <v>0</v>
      </c>
      <c r="M166" s="48">
        <f t="shared" si="34"/>
        <v>0</v>
      </c>
      <c r="N166" s="48">
        <f t="shared" si="34"/>
        <v>0</v>
      </c>
      <c r="O166" s="48">
        <f t="shared" si="34"/>
        <v>0</v>
      </c>
      <c r="P166" s="48">
        <f t="shared" si="34"/>
        <v>0</v>
      </c>
      <c r="Q166" s="48">
        <f t="shared" si="34"/>
        <v>0</v>
      </c>
      <c r="R166" s="48">
        <f t="shared" si="34"/>
        <v>0</v>
      </c>
      <c r="S166" s="48">
        <f t="shared" si="34"/>
        <v>0</v>
      </c>
      <c r="T166" s="48">
        <f t="shared" si="34"/>
        <v>0</v>
      </c>
      <c r="U166" s="48">
        <f t="shared" si="34"/>
        <v>0</v>
      </c>
      <c r="V166" s="48">
        <f t="shared" si="34"/>
        <v>0</v>
      </c>
      <c r="W166" s="48">
        <f t="shared" si="34"/>
        <v>0</v>
      </c>
      <c r="X166" s="48">
        <f t="shared" si="34"/>
        <v>0</v>
      </c>
      <c r="Y166" s="48">
        <f t="shared" si="34"/>
        <v>0</v>
      </c>
      <c r="Z166" s="48">
        <f t="shared" si="34"/>
        <v>0</v>
      </c>
      <c r="AA166" s="48">
        <f t="shared" si="34"/>
        <v>0</v>
      </c>
      <c r="AB166" s="48">
        <f t="shared" si="34"/>
        <v>0</v>
      </c>
      <c r="AC166" s="48">
        <f t="shared" si="34"/>
        <v>0</v>
      </c>
      <c r="AD166" s="48">
        <f t="shared" si="34"/>
        <v>0</v>
      </c>
      <c r="AE166" s="48">
        <f t="shared" si="34"/>
        <v>0</v>
      </c>
      <c r="AF166" s="48">
        <f t="shared" si="34"/>
        <v>0</v>
      </c>
    </row>
    <row r="167" spans="2:32" s="44" customFormat="1" ht="12.75">
      <c r="B167" s="86" t="s">
        <v>118</v>
      </c>
      <c r="C167" s="87" t="s">
        <v>119</v>
      </c>
      <c r="D167" s="88">
        <f>D166</f>
        <v>0</v>
      </c>
      <c r="E167" s="88">
        <f>E166+D167</f>
        <v>0</v>
      </c>
      <c r="F167" s="88">
        <f aca="true" t="shared" si="35" ref="F167:AF167">F166+E167</f>
        <v>0</v>
      </c>
      <c r="G167" s="88">
        <f t="shared" si="35"/>
        <v>0</v>
      </c>
      <c r="H167" s="88">
        <f t="shared" si="35"/>
        <v>0</v>
      </c>
      <c r="I167" s="88">
        <f t="shared" si="35"/>
        <v>0</v>
      </c>
      <c r="J167" s="88">
        <f t="shared" si="35"/>
        <v>0</v>
      </c>
      <c r="K167" s="88">
        <f t="shared" si="35"/>
        <v>0</v>
      </c>
      <c r="L167" s="88">
        <f t="shared" si="35"/>
        <v>0</v>
      </c>
      <c r="M167" s="88">
        <f t="shared" si="35"/>
        <v>0</v>
      </c>
      <c r="N167" s="88">
        <f t="shared" si="35"/>
        <v>0</v>
      </c>
      <c r="O167" s="88">
        <f t="shared" si="35"/>
        <v>0</v>
      </c>
      <c r="P167" s="88">
        <f t="shared" si="35"/>
        <v>0</v>
      </c>
      <c r="Q167" s="88">
        <f t="shared" si="35"/>
        <v>0</v>
      </c>
      <c r="R167" s="88">
        <f t="shared" si="35"/>
        <v>0</v>
      </c>
      <c r="S167" s="88">
        <f t="shared" si="35"/>
        <v>0</v>
      </c>
      <c r="T167" s="88">
        <f t="shared" si="35"/>
        <v>0</v>
      </c>
      <c r="U167" s="88">
        <f t="shared" si="35"/>
        <v>0</v>
      </c>
      <c r="V167" s="88">
        <f t="shared" si="35"/>
        <v>0</v>
      </c>
      <c r="W167" s="88">
        <f t="shared" si="35"/>
        <v>0</v>
      </c>
      <c r="X167" s="88">
        <f t="shared" si="35"/>
        <v>0</v>
      </c>
      <c r="Y167" s="88">
        <f t="shared" si="35"/>
        <v>0</v>
      </c>
      <c r="Z167" s="88">
        <f t="shared" si="35"/>
        <v>0</v>
      </c>
      <c r="AA167" s="88">
        <f t="shared" si="35"/>
        <v>0</v>
      </c>
      <c r="AB167" s="88">
        <f t="shared" si="35"/>
        <v>0</v>
      </c>
      <c r="AC167" s="88">
        <f t="shared" si="35"/>
        <v>0</v>
      </c>
      <c r="AD167" s="88">
        <f t="shared" si="35"/>
        <v>0</v>
      </c>
      <c r="AE167" s="88">
        <f t="shared" si="35"/>
        <v>0</v>
      </c>
      <c r="AF167" s="88">
        <f t="shared" si="35"/>
        <v>0</v>
      </c>
    </row>
  </sheetData>
  <sheetProtection/>
  <mergeCells count="12">
    <mergeCell ref="C126:C127"/>
    <mergeCell ref="B126:B127"/>
    <mergeCell ref="B71:E71"/>
    <mergeCell ref="B146:E146"/>
    <mergeCell ref="B5:D5"/>
    <mergeCell ref="B124:E124"/>
    <mergeCell ref="B106:D106"/>
    <mergeCell ref="B30:D30"/>
    <mergeCell ref="B46:C46"/>
    <mergeCell ref="B57:C57"/>
    <mergeCell ref="C108:C109"/>
    <mergeCell ref="B108:B109"/>
  </mergeCells>
  <printOptions/>
  <pageMargins left="0.1968503937007874" right="0.1968503937007874" top="0.5511811023622047" bottom="0.2362204724409449" header="0.1968503937007874" footer="0.15748031496062992"/>
  <pageSetup firstPageNumber="28" useFirstPageNumber="1" horizontalDpi="600" verticalDpi="600" orientation="landscape" paperSize="9" scale="45" r:id="rId3"/>
  <headerFooter alignWithMargins="0">
    <oddHeader>&amp;R&amp;"Calibri,Standardowy"Załącznik nr 6 do Podręcznika dla wnioskodawców RPO WO 2014-2020 (EFRR)
Wersja nr 2
czerwiec 2015 r.</oddHeader>
    <oddFooter>&amp;C&amp;P</oddFooter>
  </headerFooter>
  <rowBreaks count="2" manualBreakCount="2">
    <brk id="70" max="255" man="1"/>
    <brk id="12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AF42"/>
  <sheetViews>
    <sheetView tabSelected="1" view="pageLayout" workbookViewId="0" topLeftCell="B22">
      <selection activeCell="C24" sqref="C24"/>
    </sheetView>
  </sheetViews>
  <sheetFormatPr defaultColWidth="9.140625" defaultRowHeight="12.75"/>
  <cols>
    <col min="1" max="1" width="0.9921875" style="2" hidden="1" customWidth="1"/>
    <col min="2" max="2" width="4.28125" style="38" customWidth="1"/>
    <col min="3" max="3" width="18.140625" style="2" customWidth="1"/>
    <col min="4" max="4" width="8.421875" style="40" customWidth="1"/>
    <col min="5" max="32" width="5.7109375" style="40" bestFit="1" customWidth="1"/>
    <col min="33" max="16384" width="9.140625" style="2" customWidth="1"/>
  </cols>
  <sheetData>
    <row r="1" ht="12.75"/>
    <row r="2" ht="12.75"/>
    <row r="3" spans="3:6" ht="18.75">
      <c r="C3" s="279" t="s">
        <v>163</v>
      </c>
      <c r="D3" s="279"/>
      <c r="E3" s="279"/>
      <c r="F3" s="279"/>
    </row>
    <row r="4" ht="15.75" customHeight="1">
      <c r="C4" s="1"/>
    </row>
    <row r="5" spans="2:11" ht="12.75">
      <c r="B5" s="272" t="s">
        <v>164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2:11" ht="12.7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ht="12.75"/>
    <row r="8" spans="2:32" s="162" customFormat="1" ht="25.5">
      <c r="B8" s="282" t="s">
        <v>12</v>
      </c>
      <c r="C8" s="280" t="s">
        <v>13</v>
      </c>
      <c r="D8" s="201" t="s">
        <v>152</v>
      </c>
      <c r="E8" s="201" t="s">
        <v>152</v>
      </c>
      <c r="F8" s="201" t="s">
        <v>152</v>
      </c>
      <c r="G8" s="201" t="s">
        <v>152</v>
      </c>
      <c r="H8" s="201" t="s">
        <v>152</v>
      </c>
      <c r="I8" s="201" t="s">
        <v>152</v>
      </c>
      <c r="J8" s="201" t="s">
        <v>152</v>
      </c>
      <c r="K8" s="201" t="s">
        <v>152</v>
      </c>
      <c r="L8" s="201" t="s">
        <v>152</v>
      </c>
      <c r="M8" s="201" t="s">
        <v>152</v>
      </c>
      <c r="N8" s="201" t="s">
        <v>152</v>
      </c>
      <c r="O8" s="201" t="s">
        <v>152</v>
      </c>
      <c r="P8" s="201" t="s">
        <v>152</v>
      </c>
      <c r="Q8" s="201" t="s">
        <v>152</v>
      </c>
      <c r="R8" s="201" t="s">
        <v>152</v>
      </c>
      <c r="S8" s="201" t="s">
        <v>152</v>
      </c>
      <c r="T8" s="201" t="s">
        <v>152</v>
      </c>
      <c r="U8" s="201" t="s">
        <v>152</v>
      </c>
      <c r="V8" s="201" t="s">
        <v>152</v>
      </c>
      <c r="W8" s="201" t="s">
        <v>152</v>
      </c>
      <c r="X8" s="201" t="s">
        <v>152</v>
      </c>
      <c r="Y8" s="201" t="s">
        <v>152</v>
      </c>
      <c r="Z8" s="201" t="s">
        <v>152</v>
      </c>
      <c r="AA8" s="201" t="s">
        <v>152</v>
      </c>
      <c r="AB8" s="201" t="s">
        <v>152</v>
      </c>
      <c r="AC8" s="201" t="s">
        <v>152</v>
      </c>
      <c r="AD8" s="201" t="s">
        <v>152</v>
      </c>
      <c r="AE8" s="201" t="s">
        <v>152</v>
      </c>
      <c r="AF8" s="201" t="s">
        <v>152</v>
      </c>
    </row>
    <row r="9" spans="2:32" s="162" customFormat="1" ht="12.75">
      <c r="B9" s="283"/>
      <c r="C9" s="281"/>
      <c r="D9" s="248">
        <v>1</v>
      </c>
      <c r="E9" s="248">
        <v>2</v>
      </c>
      <c r="F9" s="248">
        <v>3</v>
      </c>
      <c r="G9" s="248">
        <v>4</v>
      </c>
      <c r="H9" s="248">
        <v>5</v>
      </c>
      <c r="I9" s="248">
        <v>6</v>
      </c>
      <c r="J9" s="248">
        <v>7</v>
      </c>
      <c r="K9" s="248">
        <v>8</v>
      </c>
      <c r="L9" s="248">
        <v>9</v>
      </c>
      <c r="M9" s="248">
        <v>10</v>
      </c>
      <c r="N9" s="248">
        <v>11</v>
      </c>
      <c r="O9" s="248">
        <v>12</v>
      </c>
      <c r="P9" s="248">
        <v>13</v>
      </c>
      <c r="Q9" s="248">
        <v>14</v>
      </c>
      <c r="R9" s="248">
        <v>15</v>
      </c>
      <c r="S9" s="248">
        <v>16</v>
      </c>
      <c r="T9" s="248">
        <v>17</v>
      </c>
      <c r="U9" s="248">
        <v>18</v>
      </c>
      <c r="V9" s="248">
        <v>19</v>
      </c>
      <c r="W9" s="248">
        <v>20</v>
      </c>
      <c r="X9" s="248">
        <v>21</v>
      </c>
      <c r="Y9" s="248">
        <v>22</v>
      </c>
      <c r="Z9" s="248">
        <v>23</v>
      </c>
      <c r="AA9" s="248">
        <v>24</v>
      </c>
      <c r="AB9" s="248">
        <v>25</v>
      </c>
      <c r="AC9" s="248">
        <v>26</v>
      </c>
      <c r="AD9" s="248">
        <v>27</v>
      </c>
      <c r="AE9" s="248">
        <v>28</v>
      </c>
      <c r="AF9" s="248">
        <v>29</v>
      </c>
    </row>
    <row r="10" spans="2:32" s="44" customFormat="1" ht="51">
      <c r="B10" s="49" t="s">
        <v>16</v>
      </c>
      <c r="C10" s="202" t="s">
        <v>165</v>
      </c>
      <c r="D10" s="237">
        <f>Analiza_finansowa!D117</f>
        <v>0</v>
      </c>
      <c r="E10" s="237">
        <f>Analiza_finansowa!E117</f>
        <v>0</v>
      </c>
      <c r="F10" s="237">
        <f>Analiza_finansowa!F117</f>
        <v>0</v>
      </c>
      <c r="G10" s="237">
        <f>Analiza_finansowa!G117</f>
        <v>0</v>
      </c>
      <c r="H10" s="237">
        <f>Analiza_finansowa!H117</f>
        <v>0</v>
      </c>
      <c r="I10" s="237">
        <f>Analiza_finansowa!I117</f>
        <v>0</v>
      </c>
      <c r="J10" s="237">
        <f>Analiza_finansowa!J117</f>
        <v>0</v>
      </c>
      <c r="K10" s="237">
        <f>Analiza_finansowa!K117</f>
        <v>0</v>
      </c>
      <c r="L10" s="237">
        <f>Analiza_finansowa!L117</f>
        <v>0</v>
      </c>
      <c r="M10" s="237">
        <f>Analiza_finansowa!M117</f>
        <v>0</v>
      </c>
      <c r="N10" s="237">
        <f>Analiza_finansowa!N117</f>
        <v>0</v>
      </c>
      <c r="O10" s="237">
        <f>Analiza_finansowa!O117</f>
        <v>0</v>
      </c>
      <c r="P10" s="237">
        <f>Analiza_finansowa!P117</f>
        <v>0</v>
      </c>
      <c r="Q10" s="237">
        <f>Analiza_finansowa!Q117</f>
        <v>0</v>
      </c>
      <c r="R10" s="237">
        <f>Analiza_finansowa!R117</f>
        <v>0</v>
      </c>
      <c r="S10" s="237">
        <f>Analiza_finansowa!S117</f>
        <v>0</v>
      </c>
      <c r="T10" s="237">
        <f>Analiza_finansowa!T117</f>
        <v>0</v>
      </c>
      <c r="U10" s="237">
        <f>Analiza_finansowa!U117</f>
        <v>0</v>
      </c>
      <c r="V10" s="237">
        <f>Analiza_finansowa!V117</f>
        <v>0</v>
      </c>
      <c r="W10" s="237">
        <f>Analiza_finansowa!W117</f>
        <v>0</v>
      </c>
      <c r="X10" s="237">
        <f>Analiza_finansowa!X117</f>
        <v>0</v>
      </c>
      <c r="Y10" s="237">
        <f>Analiza_finansowa!Y117</f>
        <v>0</v>
      </c>
      <c r="Z10" s="237">
        <f>Analiza_finansowa!Z117</f>
        <v>0</v>
      </c>
      <c r="AA10" s="237">
        <f>Analiza_finansowa!AA117</f>
        <v>0</v>
      </c>
      <c r="AB10" s="237">
        <f>Analiza_finansowa!AB117</f>
        <v>0</v>
      </c>
      <c r="AC10" s="237">
        <f>Analiza_finansowa!AC117</f>
        <v>0</v>
      </c>
      <c r="AD10" s="237">
        <f>Analiza_finansowa!AD117</f>
        <v>0</v>
      </c>
      <c r="AE10" s="237">
        <f>Analiza_finansowa!AE117</f>
        <v>0</v>
      </c>
      <c r="AF10" s="237">
        <f>Analiza_finansowa!AF117</f>
        <v>0</v>
      </c>
    </row>
    <row r="11" spans="2:32" s="44" customFormat="1" ht="25.5">
      <c r="B11" s="49" t="s">
        <v>25</v>
      </c>
      <c r="C11" s="202" t="s">
        <v>166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</row>
    <row r="12" spans="2:32" s="44" customFormat="1" ht="38.25">
      <c r="B12" s="49" t="s">
        <v>94</v>
      </c>
      <c r="C12" s="202" t="s">
        <v>167</v>
      </c>
      <c r="D12" s="237">
        <f>D13-D18</f>
        <v>0</v>
      </c>
      <c r="E12" s="237">
        <f aca="true" t="shared" si="0" ref="E12:AF12">E13-E18</f>
        <v>0</v>
      </c>
      <c r="F12" s="237">
        <f t="shared" si="0"/>
        <v>0</v>
      </c>
      <c r="G12" s="237">
        <f t="shared" si="0"/>
        <v>0</v>
      </c>
      <c r="H12" s="237">
        <f t="shared" si="0"/>
        <v>0</v>
      </c>
      <c r="I12" s="237">
        <f t="shared" si="0"/>
        <v>0</v>
      </c>
      <c r="J12" s="237">
        <f t="shared" si="0"/>
        <v>0</v>
      </c>
      <c r="K12" s="237">
        <f t="shared" si="0"/>
        <v>0</v>
      </c>
      <c r="L12" s="237">
        <f t="shared" si="0"/>
        <v>0</v>
      </c>
      <c r="M12" s="237">
        <f t="shared" si="0"/>
        <v>0</v>
      </c>
      <c r="N12" s="237">
        <f t="shared" si="0"/>
        <v>0</v>
      </c>
      <c r="O12" s="237">
        <f t="shared" si="0"/>
        <v>0</v>
      </c>
      <c r="P12" s="237">
        <f t="shared" si="0"/>
        <v>0</v>
      </c>
      <c r="Q12" s="237">
        <f t="shared" si="0"/>
        <v>0</v>
      </c>
      <c r="R12" s="237">
        <f t="shared" si="0"/>
        <v>0</v>
      </c>
      <c r="S12" s="237">
        <f t="shared" si="0"/>
        <v>0</v>
      </c>
      <c r="T12" s="237">
        <f t="shared" si="0"/>
        <v>0</v>
      </c>
      <c r="U12" s="237">
        <f t="shared" si="0"/>
        <v>0</v>
      </c>
      <c r="V12" s="237">
        <f t="shared" si="0"/>
        <v>0</v>
      </c>
      <c r="W12" s="237">
        <f t="shared" si="0"/>
        <v>0</v>
      </c>
      <c r="X12" s="237">
        <f t="shared" si="0"/>
        <v>0</v>
      </c>
      <c r="Y12" s="237">
        <f t="shared" si="0"/>
        <v>0</v>
      </c>
      <c r="Z12" s="237">
        <f t="shared" si="0"/>
        <v>0</v>
      </c>
      <c r="AA12" s="237">
        <f t="shared" si="0"/>
        <v>0</v>
      </c>
      <c r="AB12" s="237">
        <f t="shared" si="0"/>
        <v>0</v>
      </c>
      <c r="AC12" s="237">
        <f t="shared" si="0"/>
        <v>0</v>
      </c>
      <c r="AD12" s="237">
        <f t="shared" si="0"/>
        <v>0</v>
      </c>
      <c r="AE12" s="237">
        <f t="shared" si="0"/>
        <v>0</v>
      </c>
      <c r="AF12" s="237">
        <f t="shared" si="0"/>
        <v>0</v>
      </c>
    </row>
    <row r="13" spans="2:32" ht="25.5">
      <c r="B13" s="56" t="s">
        <v>28</v>
      </c>
      <c r="C13" s="203" t="s">
        <v>168</v>
      </c>
      <c r="D13" s="238">
        <f>SUM(D14:D17)</f>
        <v>0</v>
      </c>
      <c r="E13" s="238">
        <f aca="true" t="shared" si="1" ref="E13:AF13">SUM(E14:E17)</f>
        <v>0</v>
      </c>
      <c r="F13" s="238">
        <f t="shared" si="1"/>
        <v>0</v>
      </c>
      <c r="G13" s="238">
        <f t="shared" si="1"/>
        <v>0</v>
      </c>
      <c r="H13" s="238">
        <f t="shared" si="1"/>
        <v>0</v>
      </c>
      <c r="I13" s="238">
        <f t="shared" si="1"/>
        <v>0</v>
      </c>
      <c r="J13" s="238">
        <f t="shared" si="1"/>
        <v>0</v>
      </c>
      <c r="K13" s="238">
        <f t="shared" si="1"/>
        <v>0</v>
      </c>
      <c r="L13" s="238">
        <f t="shared" si="1"/>
        <v>0</v>
      </c>
      <c r="M13" s="238">
        <f t="shared" si="1"/>
        <v>0</v>
      </c>
      <c r="N13" s="238">
        <f t="shared" si="1"/>
        <v>0</v>
      </c>
      <c r="O13" s="238">
        <f t="shared" si="1"/>
        <v>0</v>
      </c>
      <c r="P13" s="238">
        <f t="shared" si="1"/>
        <v>0</v>
      </c>
      <c r="Q13" s="238">
        <f t="shared" si="1"/>
        <v>0</v>
      </c>
      <c r="R13" s="238">
        <f t="shared" si="1"/>
        <v>0</v>
      </c>
      <c r="S13" s="238">
        <f t="shared" si="1"/>
        <v>0</v>
      </c>
      <c r="T13" s="238">
        <f t="shared" si="1"/>
        <v>0</v>
      </c>
      <c r="U13" s="238">
        <f t="shared" si="1"/>
        <v>0</v>
      </c>
      <c r="V13" s="238">
        <f t="shared" si="1"/>
        <v>0</v>
      </c>
      <c r="W13" s="238">
        <f t="shared" si="1"/>
        <v>0</v>
      </c>
      <c r="X13" s="238">
        <f t="shared" si="1"/>
        <v>0</v>
      </c>
      <c r="Y13" s="238">
        <f t="shared" si="1"/>
        <v>0</v>
      </c>
      <c r="Z13" s="238">
        <f t="shared" si="1"/>
        <v>0</v>
      </c>
      <c r="AA13" s="238">
        <f t="shared" si="1"/>
        <v>0</v>
      </c>
      <c r="AB13" s="238">
        <f t="shared" si="1"/>
        <v>0</v>
      </c>
      <c r="AC13" s="238">
        <f t="shared" si="1"/>
        <v>0</v>
      </c>
      <c r="AD13" s="238">
        <f t="shared" si="1"/>
        <v>0</v>
      </c>
      <c r="AE13" s="238">
        <f t="shared" si="1"/>
        <v>0</v>
      </c>
      <c r="AF13" s="238">
        <f t="shared" si="1"/>
        <v>0</v>
      </c>
    </row>
    <row r="14" spans="2:32" ht="12.75">
      <c r="B14" s="56" t="s">
        <v>19</v>
      </c>
      <c r="C14" s="203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</row>
    <row r="15" spans="2:32" ht="12.75">
      <c r="B15" s="56" t="s">
        <v>21</v>
      </c>
      <c r="C15" s="203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</row>
    <row r="16" spans="2:32" ht="12.75">
      <c r="B16" s="56" t="s">
        <v>51</v>
      </c>
      <c r="C16" s="203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</row>
    <row r="17" spans="2:32" ht="12.75">
      <c r="B17" s="56" t="s">
        <v>52</v>
      </c>
      <c r="C17" s="203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</row>
    <row r="18" spans="2:32" ht="12.75">
      <c r="B18" s="56" t="s">
        <v>23</v>
      </c>
      <c r="C18" s="203" t="s">
        <v>169</v>
      </c>
      <c r="D18" s="238">
        <f>SUM(D19:D20)</f>
        <v>0</v>
      </c>
      <c r="E18" s="238">
        <f aca="true" t="shared" si="2" ref="E18:AF18">SUM(E19:E20)</f>
        <v>0</v>
      </c>
      <c r="F18" s="238">
        <f t="shared" si="2"/>
        <v>0</v>
      </c>
      <c r="G18" s="238">
        <f t="shared" si="2"/>
        <v>0</v>
      </c>
      <c r="H18" s="238">
        <f t="shared" si="2"/>
        <v>0</v>
      </c>
      <c r="I18" s="238">
        <f t="shared" si="2"/>
        <v>0</v>
      </c>
      <c r="J18" s="238">
        <f t="shared" si="2"/>
        <v>0</v>
      </c>
      <c r="K18" s="238">
        <f t="shared" si="2"/>
        <v>0</v>
      </c>
      <c r="L18" s="238">
        <f t="shared" si="2"/>
        <v>0</v>
      </c>
      <c r="M18" s="238">
        <f t="shared" si="2"/>
        <v>0</v>
      </c>
      <c r="N18" s="238">
        <f t="shared" si="2"/>
        <v>0</v>
      </c>
      <c r="O18" s="238">
        <f t="shared" si="2"/>
        <v>0</v>
      </c>
      <c r="P18" s="238">
        <f t="shared" si="2"/>
        <v>0</v>
      </c>
      <c r="Q18" s="238">
        <f t="shared" si="2"/>
        <v>0</v>
      </c>
      <c r="R18" s="238">
        <f t="shared" si="2"/>
        <v>0</v>
      </c>
      <c r="S18" s="238">
        <f t="shared" si="2"/>
        <v>0</v>
      </c>
      <c r="T18" s="238">
        <f t="shared" si="2"/>
        <v>0</v>
      </c>
      <c r="U18" s="238">
        <f t="shared" si="2"/>
        <v>0</v>
      </c>
      <c r="V18" s="238">
        <f t="shared" si="2"/>
        <v>0</v>
      </c>
      <c r="W18" s="238">
        <f t="shared" si="2"/>
        <v>0</v>
      </c>
      <c r="X18" s="238">
        <f t="shared" si="2"/>
        <v>0</v>
      </c>
      <c r="Y18" s="238">
        <f t="shared" si="2"/>
        <v>0</v>
      </c>
      <c r="Z18" s="238">
        <f t="shared" si="2"/>
        <v>0</v>
      </c>
      <c r="AA18" s="238">
        <f t="shared" si="2"/>
        <v>0</v>
      </c>
      <c r="AB18" s="238">
        <f t="shared" si="2"/>
        <v>0</v>
      </c>
      <c r="AC18" s="238">
        <f t="shared" si="2"/>
        <v>0</v>
      </c>
      <c r="AD18" s="238">
        <f t="shared" si="2"/>
        <v>0</v>
      </c>
      <c r="AE18" s="238">
        <f t="shared" si="2"/>
        <v>0</v>
      </c>
      <c r="AF18" s="238">
        <f t="shared" si="2"/>
        <v>0</v>
      </c>
    </row>
    <row r="19" spans="2:32" ht="12.75">
      <c r="B19" s="56" t="s">
        <v>19</v>
      </c>
      <c r="C19" s="203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</row>
    <row r="20" spans="2:32" ht="12.75">
      <c r="B20" s="56" t="s">
        <v>21</v>
      </c>
      <c r="C20" s="203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</row>
    <row r="21" spans="2:32" s="44" customFormat="1" ht="38.25">
      <c r="B21" s="46" t="s">
        <v>94</v>
      </c>
      <c r="C21" s="83" t="s">
        <v>170</v>
      </c>
      <c r="D21" s="239">
        <f aca="true" t="shared" si="3" ref="D21:AF21">D10+D11+D12</f>
        <v>0</v>
      </c>
      <c r="E21" s="239">
        <f t="shared" si="3"/>
        <v>0</v>
      </c>
      <c r="F21" s="239">
        <f t="shared" si="3"/>
        <v>0</v>
      </c>
      <c r="G21" s="239">
        <f t="shared" si="3"/>
        <v>0</v>
      </c>
      <c r="H21" s="239">
        <f t="shared" si="3"/>
        <v>0</v>
      </c>
      <c r="I21" s="239">
        <f t="shared" si="3"/>
        <v>0</v>
      </c>
      <c r="J21" s="239">
        <f t="shared" si="3"/>
        <v>0</v>
      </c>
      <c r="K21" s="239">
        <f t="shared" si="3"/>
        <v>0</v>
      </c>
      <c r="L21" s="239">
        <f t="shared" si="3"/>
        <v>0</v>
      </c>
      <c r="M21" s="239">
        <f t="shared" si="3"/>
        <v>0</v>
      </c>
      <c r="N21" s="239">
        <f t="shared" si="3"/>
        <v>0</v>
      </c>
      <c r="O21" s="239">
        <f t="shared" si="3"/>
        <v>0</v>
      </c>
      <c r="P21" s="239">
        <f t="shared" si="3"/>
        <v>0</v>
      </c>
      <c r="Q21" s="239">
        <f t="shared" si="3"/>
        <v>0</v>
      </c>
      <c r="R21" s="239">
        <f t="shared" si="3"/>
        <v>0</v>
      </c>
      <c r="S21" s="239">
        <f t="shared" si="3"/>
        <v>0</v>
      </c>
      <c r="T21" s="239">
        <f t="shared" si="3"/>
        <v>0</v>
      </c>
      <c r="U21" s="239">
        <f t="shared" si="3"/>
        <v>0</v>
      </c>
      <c r="V21" s="239">
        <f t="shared" si="3"/>
        <v>0</v>
      </c>
      <c r="W21" s="239">
        <f t="shared" si="3"/>
        <v>0</v>
      </c>
      <c r="X21" s="239">
        <f t="shared" si="3"/>
        <v>0</v>
      </c>
      <c r="Y21" s="239">
        <f t="shared" si="3"/>
        <v>0</v>
      </c>
      <c r="Z21" s="239">
        <f t="shared" si="3"/>
        <v>0</v>
      </c>
      <c r="AA21" s="239">
        <f t="shared" si="3"/>
        <v>0</v>
      </c>
      <c r="AB21" s="239">
        <f t="shared" si="3"/>
        <v>0</v>
      </c>
      <c r="AC21" s="239">
        <f t="shared" si="3"/>
        <v>0</v>
      </c>
      <c r="AD21" s="239">
        <f t="shared" si="3"/>
        <v>0</v>
      </c>
      <c r="AE21" s="239">
        <f t="shared" si="3"/>
        <v>0</v>
      </c>
      <c r="AF21" s="239">
        <f t="shared" si="3"/>
        <v>0</v>
      </c>
    </row>
    <row r="22" spans="3:4" ht="25.5">
      <c r="C22" s="256" t="s">
        <v>171</v>
      </c>
      <c r="D22" s="257">
        <v>0.05</v>
      </c>
    </row>
    <row r="23" spans="3:32" ht="75">
      <c r="C23" s="251" t="s">
        <v>241</v>
      </c>
      <c r="D23" s="252">
        <v>1</v>
      </c>
      <c r="E23" s="252">
        <f>1/(1+$D$22)^D9</f>
        <v>0.9523809523809523</v>
      </c>
      <c r="F23" s="252">
        <f aca="true" t="shared" si="4" ref="F23:AF23">1/(1+$D$22)^E9</f>
        <v>0.9070294784580498</v>
      </c>
      <c r="G23" s="252">
        <f t="shared" si="4"/>
        <v>0.863837598531476</v>
      </c>
      <c r="H23" s="252">
        <f t="shared" si="4"/>
        <v>0.822702474791882</v>
      </c>
      <c r="I23" s="252">
        <f t="shared" si="4"/>
        <v>0.783526166468459</v>
      </c>
      <c r="J23" s="252">
        <f t="shared" si="4"/>
        <v>0.7462153966366276</v>
      </c>
      <c r="K23" s="252">
        <f t="shared" si="4"/>
        <v>0.7106813301301215</v>
      </c>
      <c r="L23" s="252">
        <f t="shared" si="4"/>
        <v>0.6768393620286872</v>
      </c>
      <c r="M23" s="252">
        <f t="shared" si="4"/>
        <v>0.6446089162177973</v>
      </c>
      <c r="N23" s="252">
        <f t="shared" si="4"/>
        <v>0.6139132535407593</v>
      </c>
      <c r="O23" s="252">
        <f t="shared" si="4"/>
        <v>0.5846792890864374</v>
      </c>
      <c r="P23" s="252">
        <f t="shared" si="4"/>
        <v>0.5568374181775595</v>
      </c>
      <c r="Q23" s="252">
        <f t="shared" si="4"/>
        <v>0.5303213506452946</v>
      </c>
      <c r="R23" s="252">
        <f t="shared" si="4"/>
        <v>0.5050679529955189</v>
      </c>
      <c r="S23" s="252">
        <f t="shared" si="4"/>
        <v>0.4810170980909702</v>
      </c>
      <c r="T23" s="252">
        <f t="shared" si="4"/>
        <v>0.4581115219914002</v>
      </c>
      <c r="U23" s="252">
        <f t="shared" si="4"/>
        <v>0.43629668761085727</v>
      </c>
      <c r="V23" s="252">
        <f t="shared" si="4"/>
        <v>0.41552065486748313</v>
      </c>
      <c r="W23" s="252">
        <f t="shared" si="4"/>
        <v>0.3957339570166506</v>
      </c>
      <c r="X23" s="252">
        <f t="shared" si="4"/>
        <v>0.3768894828730006</v>
      </c>
      <c r="Y23" s="252">
        <f t="shared" si="4"/>
        <v>0.35894236464095297</v>
      </c>
      <c r="Z23" s="252">
        <f t="shared" si="4"/>
        <v>0.3418498710866219</v>
      </c>
      <c r="AA23" s="252">
        <f t="shared" si="4"/>
        <v>0.3255713057967827</v>
      </c>
      <c r="AB23" s="252">
        <f t="shared" si="4"/>
        <v>0.31006791028265024</v>
      </c>
      <c r="AC23" s="252">
        <f t="shared" si="4"/>
        <v>0.2953027716977621</v>
      </c>
      <c r="AD23" s="252">
        <f t="shared" si="4"/>
        <v>0.2812407349502496</v>
      </c>
      <c r="AE23" s="252">
        <f t="shared" si="4"/>
        <v>0.2678483190002377</v>
      </c>
      <c r="AF23" s="252">
        <f t="shared" si="4"/>
        <v>0.2550936371430836</v>
      </c>
    </row>
    <row r="24" spans="3:32" ht="51">
      <c r="C24" s="167" t="s">
        <v>249</v>
      </c>
      <c r="D24" s="258">
        <f>ROUND(D21*D23,2)</f>
        <v>0</v>
      </c>
      <c r="E24" s="258">
        <f aca="true" t="shared" si="5" ref="E24:AF24">ROUND(E21*E23,2)</f>
        <v>0</v>
      </c>
      <c r="F24" s="258">
        <f t="shared" si="5"/>
        <v>0</v>
      </c>
      <c r="G24" s="258">
        <f t="shared" si="5"/>
        <v>0</v>
      </c>
      <c r="H24" s="258">
        <f t="shared" si="5"/>
        <v>0</v>
      </c>
      <c r="I24" s="258">
        <f t="shared" si="5"/>
        <v>0</v>
      </c>
      <c r="J24" s="258">
        <f t="shared" si="5"/>
        <v>0</v>
      </c>
      <c r="K24" s="258">
        <f t="shared" si="5"/>
        <v>0</v>
      </c>
      <c r="L24" s="258">
        <f t="shared" si="5"/>
        <v>0</v>
      </c>
      <c r="M24" s="258">
        <f t="shared" si="5"/>
        <v>0</v>
      </c>
      <c r="N24" s="258">
        <f t="shared" si="5"/>
        <v>0</v>
      </c>
      <c r="O24" s="258">
        <f t="shared" si="5"/>
        <v>0</v>
      </c>
      <c r="P24" s="258">
        <f t="shared" si="5"/>
        <v>0</v>
      </c>
      <c r="Q24" s="258">
        <f t="shared" si="5"/>
        <v>0</v>
      </c>
      <c r="R24" s="258">
        <f t="shared" si="5"/>
        <v>0</v>
      </c>
      <c r="S24" s="258">
        <f t="shared" si="5"/>
        <v>0</v>
      </c>
      <c r="T24" s="258">
        <f t="shared" si="5"/>
        <v>0</v>
      </c>
      <c r="U24" s="258">
        <f t="shared" si="5"/>
        <v>0</v>
      </c>
      <c r="V24" s="258">
        <f t="shared" si="5"/>
        <v>0</v>
      </c>
      <c r="W24" s="258">
        <f t="shared" si="5"/>
        <v>0</v>
      </c>
      <c r="X24" s="258">
        <f t="shared" si="5"/>
        <v>0</v>
      </c>
      <c r="Y24" s="258">
        <f t="shared" si="5"/>
        <v>0</v>
      </c>
      <c r="Z24" s="258">
        <f t="shared" si="5"/>
        <v>0</v>
      </c>
      <c r="AA24" s="258">
        <f t="shared" si="5"/>
        <v>0</v>
      </c>
      <c r="AB24" s="258">
        <f t="shared" si="5"/>
        <v>0</v>
      </c>
      <c r="AC24" s="258">
        <f t="shared" si="5"/>
        <v>0</v>
      </c>
      <c r="AD24" s="258">
        <f t="shared" si="5"/>
        <v>0</v>
      </c>
      <c r="AE24" s="258">
        <f t="shared" si="5"/>
        <v>0</v>
      </c>
      <c r="AF24" s="258">
        <f t="shared" si="5"/>
        <v>0</v>
      </c>
    </row>
    <row r="25" spans="3:4" ht="51">
      <c r="C25" s="214" t="s">
        <v>172</v>
      </c>
      <c r="D25" s="215">
        <f>D24:AF24</f>
        <v>0</v>
      </c>
    </row>
    <row r="26" spans="3:4" ht="51">
      <c r="C26" s="167" t="s">
        <v>173</v>
      </c>
      <c r="D26" s="260" t="e">
        <f>IRR(D21:AF21)</f>
        <v>#NUM!</v>
      </c>
    </row>
    <row r="27" spans="2:4" ht="12.75">
      <c r="B27" s="204"/>
      <c r="C27" s="205"/>
      <c r="D27" s="206"/>
    </row>
    <row r="28" spans="2:11" ht="12.75">
      <c r="B28" s="272" t="s">
        <v>174</v>
      </c>
      <c r="C28" s="272"/>
      <c r="D28" s="272"/>
      <c r="E28" s="272"/>
      <c r="F28" s="272"/>
      <c r="G28" s="272"/>
      <c r="H28" s="272"/>
      <c r="I28" s="272"/>
      <c r="J28" s="272"/>
      <c r="K28" s="272"/>
    </row>
    <row r="29" spans="2:4" ht="12.75">
      <c r="B29" s="152"/>
      <c r="C29" s="205"/>
      <c r="D29" s="206"/>
    </row>
    <row r="30" spans="2:32" s="162" customFormat="1" ht="25.5">
      <c r="B30" s="199" t="s">
        <v>12</v>
      </c>
      <c r="C30" s="200" t="s">
        <v>13</v>
      </c>
      <c r="D30" s="201" t="s">
        <v>152</v>
      </c>
      <c r="E30" s="201" t="s">
        <v>152</v>
      </c>
      <c r="F30" s="201" t="s">
        <v>152</v>
      </c>
      <c r="G30" s="201" t="s">
        <v>152</v>
      </c>
      <c r="H30" s="201" t="s">
        <v>152</v>
      </c>
      <c r="I30" s="201" t="s">
        <v>152</v>
      </c>
      <c r="J30" s="201" t="s">
        <v>152</v>
      </c>
      <c r="K30" s="201" t="s">
        <v>152</v>
      </c>
      <c r="L30" s="201" t="s">
        <v>152</v>
      </c>
      <c r="M30" s="201" t="s">
        <v>152</v>
      </c>
      <c r="N30" s="201" t="s">
        <v>152</v>
      </c>
      <c r="O30" s="201" t="s">
        <v>152</v>
      </c>
      <c r="P30" s="201" t="s">
        <v>152</v>
      </c>
      <c r="Q30" s="201" t="s">
        <v>152</v>
      </c>
      <c r="R30" s="201" t="s">
        <v>152</v>
      </c>
      <c r="S30" s="201" t="s">
        <v>152</v>
      </c>
      <c r="T30" s="201" t="s">
        <v>152</v>
      </c>
      <c r="U30" s="201" t="s">
        <v>152</v>
      </c>
      <c r="V30" s="201" t="s">
        <v>152</v>
      </c>
      <c r="W30" s="201" t="s">
        <v>152</v>
      </c>
      <c r="X30" s="201" t="s">
        <v>152</v>
      </c>
      <c r="Y30" s="201" t="s">
        <v>152</v>
      </c>
      <c r="Z30" s="201" t="s">
        <v>152</v>
      </c>
      <c r="AA30" s="201" t="s">
        <v>152</v>
      </c>
      <c r="AB30" s="201" t="s">
        <v>152</v>
      </c>
      <c r="AC30" s="201" t="s">
        <v>152</v>
      </c>
      <c r="AD30" s="201" t="s">
        <v>152</v>
      </c>
      <c r="AE30" s="201" t="s">
        <v>152</v>
      </c>
      <c r="AF30" s="201" t="s">
        <v>152</v>
      </c>
    </row>
    <row r="31" spans="2:32" s="207" customFormat="1" ht="12.75">
      <c r="B31" s="208" t="s">
        <v>16</v>
      </c>
      <c r="C31" s="209" t="s">
        <v>71</v>
      </c>
      <c r="D31" s="210">
        <f>Analiza_finansowa!D110</f>
        <v>0</v>
      </c>
      <c r="E31" s="210">
        <f>Analiza_finansowa!E110</f>
        <v>0</v>
      </c>
      <c r="F31" s="210">
        <f>Analiza_finansowa!F110</f>
        <v>0</v>
      </c>
      <c r="G31" s="210">
        <f>Analiza_finansowa!G110</f>
        <v>0</v>
      </c>
      <c r="H31" s="210">
        <f>Analiza_finansowa!H110</f>
        <v>0</v>
      </c>
      <c r="I31" s="210">
        <f>Analiza_finansowa!I110</f>
        <v>0</v>
      </c>
      <c r="J31" s="210">
        <f>Analiza_finansowa!J110</f>
        <v>0</v>
      </c>
      <c r="K31" s="210">
        <f>Analiza_finansowa!K110</f>
        <v>0</v>
      </c>
      <c r="L31" s="210">
        <f>Analiza_finansowa!L110</f>
        <v>0</v>
      </c>
      <c r="M31" s="210">
        <f>Analiza_finansowa!M110</f>
        <v>0</v>
      </c>
      <c r="N31" s="210">
        <f>Analiza_finansowa!N110</f>
        <v>0</v>
      </c>
      <c r="O31" s="210">
        <f>Analiza_finansowa!O110</f>
        <v>0</v>
      </c>
      <c r="P31" s="210">
        <f>Analiza_finansowa!P110</f>
        <v>0</v>
      </c>
      <c r="Q31" s="210">
        <f>Analiza_finansowa!Q110</f>
        <v>0</v>
      </c>
      <c r="R31" s="210">
        <f>Analiza_finansowa!R110</f>
        <v>0</v>
      </c>
      <c r="S31" s="210">
        <f>Analiza_finansowa!S110</f>
        <v>0</v>
      </c>
      <c r="T31" s="210">
        <f>Analiza_finansowa!T110</f>
        <v>0</v>
      </c>
      <c r="U31" s="210">
        <f>Analiza_finansowa!U110</f>
        <v>0</v>
      </c>
      <c r="V31" s="210">
        <f>Analiza_finansowa!V110</f>
        <v>0</v>
      </c>
      <c r="W31" s="210">
        <f>Analiza_finansowa!W110</f>
        <v>0</v>
      </c>
      <c r="X31" s="210">
        <f>Analiza_finansowa!X110</f>
        <v>0</v>
      </c>
      <c r="Y31" s="210">
        <f>Analiza_finansowa!Y110</f>
        <v>0</v>
      </c>
      <c r="Z31" s="210">
        <f>Analiza_finansowa!Z110</f>
        <v>0</v>
      </c>
      <c r="AA31" s="210">
        <f>Analiza_finansowa!AA110</f>
        <v>0</v>
      </c>
      <c r="AB31" s="210">
        <f>Analiza_finansowa!AB110</f>
        <v>0</v>
      </c>
      <c r="AC31" s="210">
        <f>Analiza_finansowa!AC110</f>
        <v>0</v>
      </c>
      <c r="AD31" s="210">
        <f>Analiza_finansowa!AD110</f>
        <v>0</v>
      </c>
      <c r="AE31" s="210">
        <f>Analiza_finansowa!AE110</f>
        <v>0</v>
      </c>
      <c r="AF31" s="210">
        <f>Analiza_finansowa!AF110</f>
        <v>0</v>
      </c>
    </row>
    <row r="32" spans="2:32" s="207" customFormat="1" ht="12.75">
      <c r="B32" s="208" t="s">
        <v>25</v>
      </c>
      <c r="C32" s="209" t="s">
        <v>175</v>
      </c>
      <c r="D32" s="21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2:32" s="207" customFormat="1" ht="25.5">
      <c r="B33" s="208" t="s">
        <v>94</v>
      </c>
      <c r="C33" s="209" t="s">
        <v>176</v>
      </c>
      <c r="D33" s="210">
        <f>D13</f>
        <v>0</v>
      </c>
      <c r="E33" s="210">
        <f aca="true" t="shared" si="6" ref="E33:AF33">E13</f>
        <v>0</v>
      </c>
      <c r="F33" s="210">
        <f t="shared" si="6"/>
        <v>0</v>
      </c>
      <c r="G33" s="210">
        <f t="shared" si="6"/>
        <v>0</v>
      </c>
      <c r="H33" s="210">
        <f t="shared" si="6"/>
        <v>0</v>
      </c>
      <c r="I33" s="210">
        <f t="shared" si="6"/>
        <v>0</v>
      </c>
      <c r="J33" s="210">
        <f t="shared" si="6"/>
        <v>0</v>
      </c>
      <c r="K33" s="210">
        <f t="shared" si="6"/>
        <v>0</v>
      </c>
      <c r="L33" s="210">
        <f t="shared" si="6"/>
        <v>0</v>
      </c>
      <c r="M33" s="210">
        <f t="shared" si="6"/>
        <v>0</v>
      </c>
      <c r="N33" s="210">
        <f t="shared" si="6"/>
        <v>0</v>
      </c>
      <c r="O33" s="210">
        <f t="shared" si="6"/>
        <v>0</v>
      </c>
      <c r="P33" s="210">
        <f t="shared" si="6"/>
        <v>0</v>
      </c>
      <c r="Q33" s="210">
        <f t="shared" si="6"/>
        <v>0</v>
      </c>
      <c r="R33" s="210">
        <f t="shared" si="6"/>
        <v>0</v>
      </c>
      <c r="S33" s="210">
        <f t="shared" si="6"/>
        <v>0</v>
      </c>
      <c r="T33" s="210">
        <f t="shared" si="6"/>
        <v>0</v>
      </c>
      <c r="U33" s="210">
        <f t="shared" si="6"/>
        <v>0</v>
      </c>
      <c r="V33" s="210">
        <f t="shared" si="6"/>
        <v>0</v>
      </c>
      <c r="W33" s="210">
        <f t="shared" si="6"/>
        <v>0</v>
      </c>
      <c r="X33" s="210">
        <f t="shared" si="6"/>
        <v>0</v>
      </c>
      <c r="Y33" s="210">
        <f t="shared" si="6"/>
        <v>0</v>
      </c>
      <c r="Z33" s="210">
        <f t="shared" si="6"/>
        <v>0</v>
      </c>
      <c r="AA33" s="210">
        <f t="shared" si="6"/>
        <v>0</v>
      </c>
      <c r="AB33" s="210">
        <f t="shared" si="6"/>
        <v>0</v>
      </c>
      <c r="AC33" s="210">
        <f t="shared" si="6"/>
        <v>0</v>
      </c>
      <c r="AD33" s="210">
        <f t="shared" si="6"/>
        <v>0</v>
      </c>
      <c r="AE33" s="210">
        <f t="shared" si="6"/>
        <v>0</v>
      </c>
      <c r="AF33" s="210">
        <f t="shared" si="6"/>
        <v>0</v>
      </c>
    </row>
    <row r="34" spans="2:32" s="207" customFormat="1" ht="12.75">
      <c r="B34" s="277" t="s">
        <v>177</v>
      </c>
      <c r="C34" s="278"/>
      <c r="D34" s="210">
        <f>D31-D32+D33</f>
        <v>0</v>
      </c>
      <c r="E34" s="210">
        <f aca="true" t="shared" si="7" ref="E34:AF34">E31-E32+E33</f>
        <v>0</v>
      </c>
      <c r="F34" s="210">
        <f t="shared" si="7"/>
        <v>0</v>
      </c>
      <c r="G34" s="210">
        <f t="shared" si="7"/>
        <v>0</v>
      </c>
      <c r="H34" s="210">
        <f t="shared" si="7"/>
        <v>0</v>
      </c>
      <c r="I34" s="210">
        <f t="shared" si="7"/>
        <v>0</v>
      </c>
      <c r="J34" s="210">
        <f t="shared" si="7"/>
        <v>0</v>
      </c>
      <c r="K34" s="210">
        <f t="shared" si="7"/>
        <v>0</v>
      </c>
      <c r="L34" s="210">
        <f t="shared" si="7"/>
        <v>0</v>
      </c>
      <c r="M34" s="210">
        <f t="shared" si="7"/>
        <v>0</v>
      </c>
      <c r="N34" s="210">
        <f t="shared" si="7"/>
        <v>0</v>
      </c>
      <c r="O34" s="210">
        <f t="shared" si="7"/>
        <v>0</v>
      </c>
      <c r="P34" s="210">
        <f t="shared" si="7"/>
        <v>0</v>
      </c>
      <c r="Q34" s="210">
        <f t="shared" si="7"/>
        <v>0</v>
      </c>
      <c r="R34" s="210">
        <f t="shared" si="7"/>
        <v>0</v>
      </c>
      <c r="S34" s="210">
        <f t="shared" si="7"/>
        <v>0</v>
      </c>
      <c r="T34" s="210">
        <f t="shared" si="7"/>
        <v>0</v>
      </c>
      <c r="U34" s="210">
        <f t="shared" si="7"/>
        <v>0</v>
      </c>
      <c r="V34" s="210">
        <f t="shared" si="7"/>
        <v>0</v>
      </c>
      <c r="W34" s="210">
        <f t="shared" si="7"/>
        <v>0</v>
      </c>
      <c r="X34" s="210">
        <f t="shared" si="7"/>
        <v>0</v>
      </c>
      <c r="Y34" s="210">
        <f t="shared" si="7"/>
        <v>0</v>
      </c>
      <c r="Z34" s="210">
        <f t="shared" si="7"/>
        <v>0</v>
      </c>
      <c r="AA34" s="210">
        <f t="shared" si="7"/>
        <v>0</v>
      </c>
      <c r="AB34" s="210">
        <f t="shared" si="7"/>
        <v>0</v>
      </c>
      <c r="AC34" s="210">
        <f t="shared" si="7"/>
        <v>0</v>
      </c>
      <c r="AD34" s="210">
        <f t="shared" si="7"/>
        <v>0</v>
      </c>
      <c r="AE34" s="210">
        <f t="shared" si="7"/>
        <v>0</v>
      </c>
      <c r="AF34" s="210">
        <f t="shared" si="7"/>
        <v>0</v>
      </c>
    </row>
    <row r="35" spans="2:32" s="207" customFormat="1" ht="12.75">
      <c r="B35" s="211" t="s">
        <v>118</v>
      </c>
      <c r="C35" s="209" t="s">
        <v>72</v>
      </c>
      <c r="D35" s="210">
        <f>Analiza_finansowa!D113</f>
        <v>0</v>
      </c>
      <c r="E35" s="210">
        <f>Analiza_finansowa!E113</f>
        <v>0</v>
      </c>
      <c r="F35" s="210">
        <f>Analiza_finansowa!F113</f>
        <v>0</v>
      </c>
      <c r="G35" s="210">
        <f>Analiza_finansowa!G113</f>
        <v>0</v>
      </c>
      <c r="H35" s="210">
        <f>Analiza_finansowa!H113</f>
        <v>0</v>
      </c>
      <c r="I35" s="210">
        <f>Analiza_finansowa!I113</f>
        <v>0</v>
      </c>
      <c r="J35" s="210">
        <f>Analiza_finansowa!J113</f>
        <v>0</v>
      </c>
      <c r="K35" s="210">
        <f>Analiza_finansowa!K113</f>
        <v>0</v>
      </c>
      <c r="L35" s="210">
        <f>Analiza_finansowa!L113</f>
        <v>0</v>
      </c>
      <c r="M35" s="210">
        <f>Analiza_finansowa!M113</f>
        <v>0</v>
      </c>
      <c r="N35" s="210">
        <f>Analiza_finansowa!N113</f>
        <v>0</v>
      </c>
      <c r="O35" s="210">
        <f>Analiza_finansowa!O113</f>
        <v>0</v>
      </c>
      <c r="P35" s="210">
        <f>Analiza_finansowa!P113</f>
        <v>0</v>
      </c>
      <c r="Q35" s="210">
        <f>Analiza_finansowa!Q113</f>
        <v>0</v>
      </c>
      <c r="R35" s="210">
        <f>Analiza_finansowa!R113</f>
        <v>0</v>
      </c>
      <c r="S35" s="210">
        <f>Analiza_finansowa!S113</f>
        <v>0</v>
      </c>
      <c r="T35" s="210">
        <f>Analiza_finansowa!T113</f>
        <v>0</v>
      </c>
      <c r="U35" s="210">
        <f>Analiza_finansowa!U113</f>
        <v>0</v>
      </c>
      <c r="V35" s="210">
        <f>Analiza_finansowa!V113</f>
        <v>0</v>
      </c>
      <c r="W35" s="210">
        <f>Analiza_finansowa!W113</f>
        <v>0</v>
      </c>
      <c r="X35" s="210">
        <f>Analiza_finansowa!X113</f>
        <v>0</v>
      </c>
      <c r="Y35" s="210">
        <f>Analiza_finansowa!Y113</f>
        <v>0</v>
      </c>
      <c r="Z35" s="210">
        <f>Analiza_finansowa!Z113</f>
        <v>0</v>
      </c>
      <c r="AA35" s="210">
        <f>Analiza_finansowa!AA113</f>
        <v>0</v>
      </c>
      <c r="AB35" s="210">
        <f>Analiza_finansowa!AB113</f>
        <v>0</v>
      </c>
      <c r="AC35" s="210">
        <f>Analiza_finansowa!AC113</f>
        <v>0</v>
      </c>
      <c r="AD35" s="210">
        <f>Analiza_finansowa!AD113</f>
        <v>0</v>
      </c>
      <c r="AE35" s="210">
        <f>Analiza_finansowa!AE113</f>
        <v>0</v>
      </c>
      <c r="AF35" s="210">
        <f>Analiza_finansowa!AF113</f>
        <v>0</v>
      </c>
    </row>
    <row r="36" spans="2:32" s="207" customFormat="1" ht="12.75">
      <c r="B36" s="211" t="s">
        <v>178</v>
      </c>
      <c r="C36" s="209" t="s">
        <v>175</v>
      </c>
      <c r="D36" s="21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</row>
    <row r="37" spans="2:32" s="207" customFormat="1" ht="25.5">
      <c r="B37" s="211" t="s">
        <v>179</v>
      </c>
      <c r="C37" s="209" t="s">
        <v>169</v>
      </c>
      <c r="D37" s="210">
        <f>D18</f>
        <v>0</v>
      </c>
      <c r="E37" s="210">
        <f aca="true" t="shared" si="8" ref="E37:AF37">E18</f>
        <v>0</v>
      </c>
      <c r="F37" s="210">
        <f t="shared" si="8"/>
        <v>0</v>
      </c>
      <c r="G37" s="210">
        <f t="shared" si="8"/>
        <v>0</v>
      </c>
      <c r="H37" s="210">
        <f t="shared" si="8"/>
        <v>0</v>
      </c>
      <c r="I37" s="210">
        <f t="shared" si="8"/>
        <v>0</v>
      </c>
      <c r="J37" s="210">
        <f t="shared" si="8"/>
        <v>0</v>
      </c>
      <c r="K37" s="210">
        <f t="shared" si="8"/>
        <v>0</v>
      </c>
      <c r="L37" s="210">
        <f t="shared" si="8"/>
        <v>0</v>
      </c>
      <c r="M37" s="210">
        <f t="shared" si="8"/>
        <v>0</v>
      </c>
      <c r="N37" s="210">
        <f t="shared" si="8"/>
        <v>0</v>
      </c>
      <c r="O37" s="210">
        <f t="shared" si="8"/>
        <v>0</v>
      </c>
      <c r="P37" s="210">
        <f t="shared" si="8"/>
        <v>0</v>
      </c>
      <c r="Q37" s="210">
        <f t="shared" si="8"/>
        <v>0</v>
      </c>
      <c r="R37" s="210">
        <f t="shared" si="8"/>
        <v>0</v>
      </c>
      <c r="S37" s="210">
        <f t="shared" si="8"/>
        <v>0</v>
      </c>
      <c r="T37" s="210">
        <f t="shared" si="8"/>
        <v>0</v>
      </c>
      <c r="U37" s="210">
        <f t="shared" si="8"/>
        <v>0</v>
      </c>
      <c r="V37" s="210">
        <f t="shared" si="8"/>
        <v>0</v>
      </c>
      <c r="W37" s="210">
        <f t="shared" si="8"/>
        <v>0</v>
      </c>
      <c r="X37" s="210">
        <f t="shared" si="8"/>
        <v>0</v>
      </c>
      <c r="Y37" s="210">
        <f t="shared" si="8"/>
        <v>0</v>
      </c>
      <c r="Z37" s="210">
        <f t="shared" si="8"/>
        <v>0</v>
      </c>
      <c r="AA37" s="210">
        <f t="shared" si="8"/>
        <v>0</v>
      </c>
      <c r="AB37" s="210">
        <f t="shared" si="8"/>
        <v>0</v>
      </c>
      <c r="AC37" s="210">
        <f t="shared" si="8"/>
        <v>0</v>
      </c>
      <c r="AD37" s="210">
        <f t="shared" si="8"/>
        <v>0</v>
      </c>
      <c r="AE37" s="210">
        <f t="shared" si="8"/>
        <v>0</v>
      </c>
      <c r="AF37" s="210">
        <f t="shared" si="8"/>
        <v>0</v>
      </c>
    </row>
    <row r="38" spans="2:32" s="207" customFormat="1" ht="12.75">
      <c r="B38" s="277" t="s">
        <v>177</v>
      </c>
      <c r="C38" s="278"/>
      <c r="D38" s="210">
        <f>D35-D36+D37</f>
        <v>0</v>
      </c>
      <c r="E38" s="210">
        <f aca="true" t="shared" si="9" ref="E38:AF38">E35-E36+E37</f>
        <v>0</v>
      </c>
      <c r="F38" s="210">
        <f t="shared" si="9"/>
        <v>0</v>
      </c>
      <c r="G38" s="210">
        <f t="shared" si="9"/>
        <v>0</v>
      </c>
      <c r="H38" s="210">
        <f t="shared" si="9"/>
        <v>0</v>
      </c>
      <c r="I38" s="210">
        <f t="shared" si="9"/>
        <v>0</v>
      </c>
      <c r="J38" s="210">
        <f t="shared" si="9"/>
        <v>0</v>
      </c>
      <c r="K38" s="210">
        <f t="shared" si="9"/>
        <v>0</v>
      </c>
      <c r="L38" s="210">
        <f t="shared" si="9"/>
        <v>0</v>
      </c>
      <c r="M38" s="210">
        <f t="shared" si="9"/>
        <v>0</v>
      </c>
      <c r="N38" s="210">
        <f t="shared" si="9"/>
        <v>0</v>
      </c>
      <c r="O38" s="210">
        <f t="shared" si="9"/>
        <v>0</v>
      </c>
      <c r="P38" s="210">
        <f t="shared" si="9"/>
        <v>0</v>
      </c>
      <c r="Q38" s="210">
        <f t="shared" si="9"/>
        <v>0</v>
      </c>
      <c r="R38" s="210">
        <f t="shared" si="9"/>
        <v>0</v>
      </c>
      <c r="S38" s="210">
        <f t="shared" si="9"/>
        <v>0</v>
      </c>
      <c r="T38" s="210">
        <f t="shared" si="9"/>
        <v>0</v>
      </c>
      <c r="U38" s="210">
        <f t="shared" si="9"/>
        <v>0</v>
      </c>
      <c r="V38" s="210">
        <f t="shared" si="9"/>
        <v>0</v>
      </c>
      <c r="W38" s="210">
        <f t="shared" si="9"/>
        <v>0</v>
      </c>
      <c r="X38" s="210">
        <f t="shared" si="9"/>
        <v>0</v>
      </c>
      <c r="Y38" s="210">
        <f t="shared" si="9"/>
        <v>0</v>
      </c>
      <c r="Z38" s="210">
        <f t="shared" si="9"/>
        <v>0</v>
      </c>
      <c r="AA38" s="210">
        <f t="shared" si="9"/>
        <v>0</v>
      </c>
      <c r="AB38" s="210">
        <f t="shared" si="9"/>
        <v>0</v>
      </c>
      <c r="AC38" s="210">
        <f t="shared" si="9"/>
        <v>0</v>
      </c>
      <c r="AD38" s="210">
        <f t="shared" si="9"/>
        <v>0</v>
      </c>
      <c r="AE38" s="210">
        <f t="shared" si="9"/>
        <v>0</v>
      </c>
      <c r="AF38" s="210">
        <f t="shared" si="9"/>
        <v>0</v>
      </c>
    </row>
    <row r="39" spans="2:4" ht="25.5">
      <c r="B39" s="212"/>
      <c r="C39" s="74" t="s">
        <v>171</v>
      </c>
      <c r="D39" s="265">
        <v>0.0005</v>
      </c>
    </row>
    <row r="40" spans="2:4" ht="12.75">
      <c r="B40" s="212"/>
      <c r="C40" s="254"/>
      <c r="D40" s="255"/>
    </row>
    <row r="41" spans="2:4" ht="12.75">
      <c r="B41" s="212"/>
      <c r="C41" s="254"/>
      <c r="D41" s="255"/>
    </row>
    <row r="42" spans="2:4" ht="38.25">
      <c r="B42" s="213"/>
      <c r="C42" s="214" t="s">
        <v>180</v>
      </c>
      <c r="D42" s="215" t="e">
        <f>NPV(D39,D34:AF34)/NPV(D39,D38:AF38)</f>
        <v>#DIV/0!</v>
      </c>
    </row>
  </sheetData>
  <sheetProtection/>
  <mergeCells count="7">
    <mergeCell ref="B38:C38"/>
    <mergeCell ref="C3:F3"/>
    <mergeCell ref="B5:K5"/>
    <mergeCell ref="B28:K28"/>
    <mergeCell ref="B34:C34"/>
    <mergeCell ref="C8:C9"/>
    <mergeCell ref="B8:B9"/>
  </mergeCells>
  <printOptions/>
  <pageMargins left="0.4724409448818898" right="0.3937007874015748" top="0.5118110236220472" bottom="0.31496062992125984" header="0.5118110236220472" footer="0.2755905511811024"/>
  <pageSetup firstPageNumber="31" useFirstPageNumber="1" horizontalDpi="600" verticalDpi="600" orientation="landscape" paperSize="9" scale="70" r:id="rId3"/>
  <headerFooter alignWithMargins="0">
    <oddHeader>&amp;R&amp;"Calibri,Standardowy"Załącznik nr 6 do Podręcznika dla wnioskodawców RPO WO 2014-2020 (EFRR)
Wersja nr 2
czerwiec 2015 r.</oddHead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7"/>
  <sheetViews>
    <sheetView view="pageBreakPreview" zoomScale="90" zoomScaleNormal="55" zoomScaleSheetLayoutView="90" zoomScalePageLayoutView="0" workbookViewId="0" topLeftCell="A2">
      <selection activeCell="C5" sqref="C5"/>
    </sheetView>
  </sheetViews>
  <sheetFormatPr defaultColWidth="9.140625" defaultRowHeight="12.75"/>
  <cols>
    <col min="1" max="1" width="3.140625" style="2" customWidth="1"/>
    <col min="2" max="2" width="23.57421875" style="2" customWidth="1"/>
    <col min="3" max="3" width="11.421875" style="2" customWidth="1"/>
    <col min="4" max="4" width="8.7109375" style="2" bestFit="1" customWidth="1"/>
    <col min="5" max="5" width="10.421875" style="2" customWidth="1"/>
    <col min="6" max="34" width="8.7109375" style="2" bestFit="1" customWidth="1"/>
    <col min="35" max="45" width="12.7109375" style="2" customWidth="1"/>
    <col min="46" max="16384" width="9.140625" style="2" customWidth="1"/>
  </cols>
  <sheetData>
    <row r="1" ht="12.75" hidden="1">
      <c r="B1" s="39"/>
    </row>
    <row r="2" spans="2:33" ht="27" customHeight="1">
      <c r="B2" s="300" t="s">
        <v>129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</row>
    <row r="3" spans="2:33" ht="63.75" customHeight="1" thickBot="1">
      <c r="B3" s="284" t="s">
        <v>236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</row>
    <row r="4" spans="2:3" ht="18" customHeight="1" hidden="1">
      <c r="B4" s="41"/>
      <c r="C4" s="41"/>
    </row>
    <row r="5" spans="1:3" ht="70.5" thickBot="1">
      <c r="A5" s="89"/>
      <c r="B5" s="90" t="s">
        <v>120</v>
      </c>
      <c r="C5" s="246"/>
    </row>
    <row r="6" spans="2:3" ht="51" customHeight="1">
      <c r="B6" s="220" t="s">
        <v>131</v>
      </c>
      <c r="C6" s="245"/>
    </row>
    <row r="7" ht="12.75"/>
    <row r="8" spans="2:4" ht="12.75">
      <c r="B8" s="91" t="s">
        <v>154</v>
      </c>
      <c r="C8" s="92"/>
      <c r="D8" s="93"/>
    </row>
    <row r="9" ht="12.75">
      <c r="C9" s="94"/>
    </row>
    <row r="10" spans="2:4" ht="12.75">
      <c r="B10" s="44" t="s">
        <v>155</v>
      </c>
      <c r="C10" s="95"/>
      <c r="D10" s="96"/>
    </row>
    <row r="11" spans="2:34" s="38" customFormat="1" ht="12.75">
      <c r="B11" s="97"/>
      <c r="C11" s="172">
        <v>1</v>
      </c>
      <c r="D11" s="172">
        <v>2</v>
      </c>
      <c r="E11" s="172">
        <v>3</v>
      </c>
      <c r="F11" s="172">
        <v>4</v>
      </c>
      <c r="G11" s="172">
        <v>5</v>
      </c>
      <c r="H11" s="172">
        <v>6</v>
      </c>
      <c r="I11" s="172">
        <v>7</v>
      </c>
      <c r="J11" s="172">
        <v>8</v>
      </c>
      <c r="K11" s="172">
        <v>9</v>
      </c>
      <c r="L11" s="172">
        <v>10</v>
      </c>
      <c r="M11" s="172">
        <v>11</v>
      </c>
      <c r="N11" s="172">
        <v>12</v>
      </c>
      <c r="O11" s="172">
        <v>13</v>
      </c>
      <c r="P11" s="172">
        <v>14</v>
      </c>
      <c r="Q11" s="172">
        <v>15</v>
      </c>
      <c r="R11" s="172">
        <v>16</v>
      </c>
      <c r="S11" s="172">
        <v>17</v>
      </c>
      <c r="T11" s="172">
        <v>18</v>
      </c>
      <c r="U11" s="172">
        <v>19</v>
      </c>
      <c r="V11" s="172">
        <v>20</v>
      </c>
      <c r="W11" s="172">
        <v>21</v>
      </c>
      <c r="X11" s="172">
        <v>22</v>
      </c>
      <c r="Y11" s="172">
        <v>23</v>
      </c>
      <c r="Z11" s="172">
        <v>24</v>
      </c>
      <c r="AA11" s="172">
        <v>25</v>
      </c>
      <c r="AB11" s="172">
        <v>26</v>
      </c>
      <c r="AC11" s="172">
        <v>27</v>
      </c>
      <c r="AD11" s="172">
        <v>28</v>
      </c>
      <c r="AE11" s="172">
        <v>29</v>
      </c>
      <c r="AF11" s="172">
        <v>30</v>
      </c>
      <c r="AG11" s="172">
        <v>31</v>
      </c>
      <c r="AH11" s="172">
        <v>32</v>
      </c>
    </row>
    <row r="12" spans="1:34" ht="25.5">
      <c r="A12" s="45"/>
      <c r="B12" s="217" t="s">
        <v>121</v>
      </c>
      <c r="C12" s="216" t="s">
        <v>152</v>
      </c>
      <c r="D12" s="216" t="s">
        <v>152</v>
      </c>
      <c r="E12" s="216" t="s">
        <v>152</v>
      </c>
      <c r="F12" s="216" t="s">
        <v>152</v>
      </c>
      <c r="G12" s="216" t="s">
        <v>152</v>
      </c>
      <c r="H12" s="216" t="s">
        <v>152</v>
      </c>
      <c r="I12" s="216" t="s">
        <v>152</v>
      </c>
      <c r="J12" s="216" t="s">
        <v>152</v>
      </c>
      <c r="K12" s="216" t="s">
        <v>152</v>
      </c>
      <c r="L12" s="216" t="s">
        <v>152</v>
      </c>
      <c r="M12" s="216" t="s">
        <v>152</v>
      </c>
      <c r="N12" s="216" t="s">
        <v>152</v>
      </c>
      <c r="O12" s="216" t="s">
        <v>152</v>
      </c>
      <c r="P12" s="216" t="s">
        <v>152</v>
      </c>
      <c r="Q12" s="216" t="s">
        <v>152</v>
      </c>
      <c r="R12" s="216" t="s">
        <v>152</v>
      </c>
      <c r="S12" s="216" t="s">
        <v>152</v>
      </c>
      <c r="T12" s="216" t="s">
        <v>152</v>
      </c>
      <c r="U12" s="216" t="s">
        <v>152</v>
      </c>
      <c r="V12" s="216" t="s">
        <v>152</v>
      </c>
      <c r="W12" s="216" t="s">
        <v>152</v>
      </c>
      <c r="X12" s="216" t="s">
        <v>152</v>
      </c>
      <c r="Y12" s="216" t="s">
        <v>152</v>
      </c>
      <c r="Z12" s="216" t="s">
        <v>152</v>
      </c>
      <c r="AA12" s="216" t="s">
        <v>152</v>
      </c>
      <c r="AB12" s="216" t="s">
        <v>152</v>
      </c>
      <c r="AC12" s="216" t="s">
        <v>152</v>
      </c>
      <c r="AD12" s="216" t="s">
        <v>152</v>
      </c>
      <c r="AE12" s="216" t="s">
        <v>152</v>
      </c>
      <c r="AF12" s="216" t="s">
        <v>152</v>
      </c>
      <c r="AG12" s="216" t="s">
        <v>152</v>
      </c>
      <c r="AH12" s="216" t="s">
        <v>152</v>
      </c>
    </row>
    <row r="13" spans="1:40" ht="12.75">
      <c r="A13" s="56">
        <v>1</v>
      </c>
      <c r="B13" s="218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40"/>
      <c r="AJ13" s="40"/>
      <c r="AK13" s="40"/>
      <c r="AL13" s="40"/>
      <c r="AM13" s="40"/>
      <c r="AN13" s="40"/>
    </row>
    <row r="14" spans="1:40" s="44" customFormat="1" ht="12.75">
      <c r="A14" s="49">
        <v>2</v>
      </c>
      <c r="B14" s="219" t="s">
        <v>122</v>
      </c>
      <c r="C14" s="99">
        <v>0</v>
      </c>
      <c r="D14" s="99">
        <v>0</v>
      </c>
      <c r="E14" s="99">
        <v>0</v>
      </c>
      <c r="F14" s="99">
        <v>0</v>
      </c>
      <c r="G14" s="99">
        <f aca="true" t="shared" si="0" ref="G14:AH14">SUM(G13:G13)</f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  <c r="M14" s="99">
        <f t="shared" si="0"/>
        <v>0</v>
      </c>
      <c r="N14" s="99">
        <f t="shared" si="0"/>
        <v>0</v>
      </c>
      <c r="O14" s="99">
        <f t="shared" si="0"/>
        <v>0</v>
      </c>
      <c r="P14" s="99">
        <f t="shared" si="0"/>
        <v>0</v>
      </c>
      <c r="Q14" s="99">
        <f t="shared" si="0"/>
        <v>0</v>
      </c>
      <c r="R14" s="99">
        <f t="shared" si="0"/>
        <v>0</v>
      </c>
      <c r="S14" s="99">
        <f t="shared" si="0"/>
        <v>0</v>
      </c>
      <c r="T14" s="99">
        <f t="shared" si="0"/>
        <v>0</v>
      </c>
      <c r="U14" s="99">
        <f t="shared" si="0"/>
        <v>0</v>
      </c>
      <c r="V14" s="99">
        <f t="shared" si="0"/>
        <v>0</v>
      </c>
      <c r="W14" s="99">
        <f t="shared" si="0"/>
        <v>0</v>
      </c>
      <c r="X14" s="99">
        <f t="shared" si="0"/>
        <v>0</v>
      </c>
      <c r="Y14" s="99">
        <f t="shared" si="0"/>
        <v>0</v>
      </c>
      <c r="Z14" s="99">
        <f t="shared" si="0"/>
        <v>0</v>
      </c>
      <c r="AA14" s="99">
        <f t="shared" si="0"/>
        <v>0</v>
      </c>
      <c r="AB14" s="99">
        <f t="shared" si="0"/>
        <v>0</v>
      </c>
      <c r="AC14" s="99">
        <f t="shared" si="0"/>
        <v>0</v>
      </c>
      <c r="AD14" s="99">
        <f t="shared" si="0"/>
        <v>0</v>
      </c>
      <c r="AE14" s="99">
        <f t="shared" si="0"/>
        <v>0</v>
      </c>
      <c r="AF14" s="99">
        <f t="shared" si="0"/>
        <v>0</v>
      </c>
      <c r="AG14" s="99">
        <f t="shared" si="0"/>
        <v>0</v>
      </c>
      <c r="AH14" s="99">
        <f t="shared" si="0"/>
        <v>0</v>
      </c>
      <c r="AI14" s="43"/>
      <c r="AJ14" s="43"/>
      <c r="AK14" s="43"/>
      <c r="AL14" s="43"/>
      <c r="AM14" s="43"/>
      <c r="AN14" s="43"/>
    </row>
    <row r="15" spans="1:40" ht="25.5">
      <c r="A15" s="56">
        <v>3</v>
      </c>
      <c r="B15" s="218" t="s">
        <v>123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40"/>
      <c r="AJ15" s="40"/>
      <c r="AK15" s="40"/>
      <c r="AL15" s="40"/>
      <c r="AM15" s="40"/>
      <c r="AN15" s="40"/>
    </row>
    <row r="16" spans="1:40" s="7" customFormat="1" ht="34.5" customHeight="1">
      <c r="A16" s="100">
        <v>4</v>
      </c>
      <c r="B16" s="220" t="s">
        <v>156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2"/>
      <c r="AJ16" s="102"/>
      <c r="AK16" s="102"/>
      <c r="AL16" s="102"/>
      <c r="AM16" s="102"/>
      <c r="AN16" s="102"/>
    </row>
    <row r="17" spans="1:40" s="44" customFormat="1" ht="12.75">
      <c r="A17" s="49">
        <v>5</v>
      </c>
      <c r="B17" s="221" t="s">
        <v>157</v>
      </c>
      <c r="C17" s="99">
        <f aca="true" t="shared" si="1" ref="C17:AH17">SUM(C15:C16)</f>
        <v>0</v>
      </c>
      <c r="D17" s="99">
        <f t="shared" si="1"/>
        <v>0</v>
      </c>
      <c r="E17" s="99">
        <f t="shared" si="1"/>
        <v>0</v>
      </c>
      <c r="F17" s="99">
        <f t="shared" si="1"/>
        <v>0</v>
      </c>
      <c r="G17" s="99">
        <f t="shared" si="1"/>
        <v>0</v>
      </c>
      <c r="H17" s="99">
        <f t="shared" si="1"/>
        <v>0</v>
      </c>
      <c r="I17" s="99">
        <f t="shared" si="1"/>
        <v>0</v>
      </c>
      <c r="J17" s="99">
        <f t="shared" si="1"/>
        <v>0</v>
      </c>
      <c r="K17" s="99">
        <f t="shared" si="1"/>
        <v>0</v>
      </c>
      <c r="L17" s="99">
        <f t="shared" si="1"/>
        <v>0</v>
      </c>
      <c r="M17" s="99">
        <f t="shared" si="1"/>
        <v>0</v>
      </c>
      <c r="N17" s="99">
        <f t="shared" si="1"/>
        <v>0</v>
      </c>
      <c r="O17" s="99">
        <f t="shared" si="1"/>
        <v>0</v>
      </c>
      <c r="P17" s="99">
        <f t="shared" si="1"/>
        <v>0</v>
      </c>
      <c r="Q17" s="99">
        <f t="shared" si="1"/>
        <v>0</v>
      </c>
      <c r="R17" s="99">
        <f t="shared" si="1"/>
        <v>0</v>
      </c>
      <c r="S17" s="99">
        <f t="shared" si="1"/>
        <v>0</v>
      </c>
      <c r="T17" s="99">
        <f t="shared" si="1"/>
        <v>0</v>
      </c>
      <c r="U17" s="99">
        <f t="shared" si="1"/>
        <v>0</v>
      </c>
      <c r="V17" s="99">
        <f t="shared" si="1"/>
        <v>0</v>
      </c>
      <c r="W17" s="99">
        <f t="shared" si="1"/>
        <v>0</v>
      </c>
      <c r="X17" s="99">
        <f t="shared" si="1"/>
        <v>0</v>
      </c>
      <c r="Y17" s="99">
        <f t="shared" si="1"/>
        <v>0</v>
      </c>
      <c r="Z17" s="99">
        <f t="shared" si="1"/>
        <v>0</v>
      </c>
      <c r="AA17" s="99">
        <f t="shared" si="1"/>
        <v>0</v>
      </c>
      <c r="AB17" s="99">
        <f t="shared" si="1"/>
        <v>0</v>
      </c>
      <c r="AC17" s="99">
        <f t="shared" si="1"/>
        <v>0</v>
      </c>
      <c r="AD17" s="99">
        <f t="shared" si="1"/>
        <v>0</v>
      </c>
      <c r="AE17" s="99">
        <f t="shared" si="1"/>
        <v>0</v>
      </c>
      <c r="AF17" s="99">
        <f t="shared" si="1"/>
        <v>0</v>
      </c>
      <c r="AG17" s="99">
        <f t="shared" si="1"/>
        <v>0</v>
      </c>
      <c r="AH17" s="99">
        <f t="shared" si="1"/>
        <v>0</v>
      </c>
      <c r="AI17" s="43"/>
      <c r="AJ17" s="43"/>
      <c r="AK17" s="43"/>
      <c r="AL17" s="43"/>
      <c r="AM17" s="43"/>
      <c r="AN17" s="43"/>
    </row>
    <row r="18" spans="1:40" ht="12.75">
      <c r="A18" s="45">
        <v>6</v>
      </c>
      <c r="B18" s="222" t="s">
        <v>158</v>
      </c>
      <c r="C18" s="103">
        <f aca="true" t="shared" si="2" ref="C18:AH18">C14-C17</f>
        <v>0</v>
      </c>
      <c r="D18" s="103">
        <f t="shared" si="2"/>
        <v>0</v>
      </c>
      <c r="E18" s="103">
        <f t="shared" si="2"/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3">
        <f t="shared" si="2"/>
        <v>0</v>
      </c>
      <c r="L18" s="103">
        <f t="shared" si="2"/>
        <v>0</v>
      </c>
      <c r="M18" s="103">
        <f t="shared" si="2"/>
        <v>0</v>
      </c>
      <c r="N18" s="103">
        <f t="shared" si="2"/>
        <v>0</v>
      </c>
      <c r="O18" s="103">
        <f t="shared" si="2"/>
        <v>0</v>
      </c>
      <c r="P18" s="103">
        <f t="shared" si="2"/>
        <v>0</v>
      </c>
      <c r="Q18" s="103">
        <f t="shared" si="2"/>
        <v>0</v>
      </c>
      <c r="R18" s="103">
        <f t="shared" si="2"/>
        <v>0</v>
      </c>
      <c r="S18" s="103">
        <f t="shared" si="2"/>
        <v>0</v>
      </c>
      <c r="T18" s="103">
        <f t="shared" si="2"/>
        <v>0</v>
      </c>
      <c r="U18" s="103">
        <f t="shared" si="2"/>
        <v>0</v>
      </c>
      <c r="V18" s="103">
        <f t="shared" si="2"/>
        <v>0</v>
      </c>
      <c r="W18" s="103">
        <f t="shared" si="2"/>
        <v>0</v>
      </c>
      <c r="X18" s="103">
        <f t="shared" si="2"/>
        <v>0</v>
      </c>
      <c r="Y18" s="103">
        <f t="shared" si="2"/>
        <v>0</v>
      </c>
      <c r="Z18" s="103">
        <f t="shared" si="2"/>
        <v>0</v>
      </c>
      <c r="AA18" s="103">
        <f t="shared" si="2"/>
        <v>0</v>
      </c>
      <c r="AB18" s="103">
        <f t="shared" si="2"/>
        <v>0</v>
      </c>
      <c r="AC18" s="103">
        <f t="shared" si="2"/>
        <v>0</v>
      </c>
      <c r="AD18" s="103">
        <f t="shared" si="2"/>
        <v>0</v>
      </c>
      <c r="AE18" s="103">
        <f t="shared" si="2"/>
        <v>0</v>
      </c>
      <c r="AF18" s="103">
        <f t="shared" si="2"/>
        <v>0</v>
      </c>
      <c r="AG18" s="103">
        <f t="shared" si="2"/>
        <v>0</v>
      </c>
      <c r="AH18" s="103">
        <f t="shared" si="2"/>
        <v>0</v>
      </c>
      <c r="AI18" s="40"/>
      <c r="AJ18" s="40"/>
      <c r="AK18" s="40"/>
      <c r="AL18" s="40"/>
      <c r="AM18" s="40"/>
      <c r="AN18" s="40"/>
    </row>
    <row r="19" spans="1:40" s="55" customFormat="1" ht="48" customHeight="1">
      <c r="A19" s="56">
        <v>7</v>
      </c>
      <c r="B19" s="223" t="s">
        <v>132</v>
      </c>
      <c r="C19" s="104">
        <f>1/(1+$C$5)^C11</f>
        <v>1</v>
      </c>
      <c r="D19" s="104">
        <f>1/(1+$C$5)^D11</f>
        <v>1</v>
      </c>
      <c r="E19" s="104">
        <f aca="true" t="shared" si="3" ref="E19:AH19">1/(1+$C$5)^E11</f>
        <v>1</v>
      </c>
      <c r="F19" s="104">
        <f t="shared" si="3"/>
        <v>1</v>
      </c>
      <c r="G19" s="104">
        <f t="shared" si="3"/>
        <v>1</v>
      </c>
      <c r="H19" s="104">
        <f t="shared" si="3"/>
        <v>1</v>
      </c>
      <c r="I19" s="104">
        <f t="shared" si="3"/>
        <v>1</v>
      </c>
      <c r="J19" s="104">
        <f t="shared" si="3"/>
        <v>1</v>
      </c>
      <c r="K19" s="104">
        <f t="shared" si="3"/>
        <v>1</v>
      </c>
      <c r="L19" s="104">
        <f t="shared" si="3"/>
        <v>1</v>
      </c>
      <c r="M19" s="104">
        <f t="shared" si="3"/>
        <v>1</v>
      </c>
      <c r="N19" s="104">
        <f t="shared" si="3"/>
        <v>1</v>
      </c>
      <c r="O19" s="104">
        <f t="shared" si="3"/>
        <v>1</v>
      </c>
      <c r="P19" s="104">
        <f t="shared" si="3"/>
        <v>1</v>
      </c>
      <c r="Q19" s="104">
        <f t="shared" si="3"/>
        <v>1</v>
      </c>
      <c r="R19" s="104">
        <f t="shared" si="3"/>
        <v>1</v>
      </c>
      <c r="S19" s="104">
        <f t="shared" si="3"/>
        <v>1</v>
      </c>
      <c r="T19" s="104">
        <f t="shared" si="3"/>
        <v>1</v>
      </c>
      <c r="U19" s="104">
        <f t="shared" si="3"/>
        <v>1</v>
      </c>
      <c r="V19" s="104">
        <f t="shared" si="3"/>
        <v>1</v>
      </c>
      <c r="W19" s="104">
        <f t="shared" si="3"/>
        <v>1</v>
      </c>
      <c r="X19" s="104">
        <f t="shared" si="3"/>
        <v>1</v>
      </c>
      <c r="Y19" s="104">
        <f t="shared" si="3"/>
        <v>1</v>
      </c>
      <c r="Z19" s="104">
        <f t="shared" si="3"/>
        <v>1</v>
      </c>
      <c r="AA19" s="104">
        <f t="shared" si="3"/>
        <v>1</v>
      </c>
      <c r="AB19" s="104">
        <f t="shared" si="3"/>
        <v>1</v>
      </c>
      <c r="AC19" s="104">
        <f t="shared" si="3"/>
        <v>1</v>
      </c>
      <c r="AD19" s="104">
        <f t="shared" si="3"/>
        <v>1</v>
      </c>
      <c r="AE19" s="104">
        <f t="shared" si="3"/>
        <v>1</v>
      </c>
      <c r="AF19" s="104">
        <f t="shared" si="3"/>
        <v>1</v>
      </c>
      <c r="AG19" s="104">
        <f t="shared" si="3"/>
        <v>1</v>
      </c>
      <c r="AH19" s="104">
        <f t="shared" si="3"/>
        <v>1</v>
      </c>
      <c r="AI19" s="105"/>
      <c r="AJ19" s="105"/>
      <c r="AK19" s="105"/>
      <c r="AL19" s="105"/>
      <c r="AM19" s="105"/>
      <c r="AN19" s="105"/>
    </row>
    <row r="20" spans="1:41" ht="31.5" customHeight="1" thickBot="1">
      <c r="A20" s="45">
        <v>8</v>
      </c>
      <c r="B20" s="222" t="s">
        <v>244</v>
      </c>
      <c r="C20" s="106">
        <f>ROUND(C18*C19,2)</f>
        <v>0</v>
      </c>
      <c r="D20" s="107">
        <f aca="true" t="shared" si="4" ref="D20:AH20">ROUND(D18*D19,2)</f>
        <v>0</v>
      </c>
      <c r="E20" s="107">
        <f t="shared" si="4"/>
        <v>0</v>
      </c>
      <c r="F20" s="107">
        <f t="shared" si="4"/>
        <v>0</v>
      </c>
      <c r="G20" s="107">
        <f t="shared" si="4"/>
        <v>0</v>
      </c>
      <c r="H20" s="107">
        <f t="shared" si="4"/>
        <v>0</v>
      </c>
      <c r="I20" s="107">
        <f t="shared" si="4"/>
        <v>0</v>
      </c>
      <c r="J20" s="107">
        <f t="shared" si="4"/>
        <v>0</v>
      </c>
      <c r="K20" s="107">
        <f t="shared" si="4"/>
        <v>0</v>
      </c>
      <c r="L20" s="107">
        <f t="shared" si="4"/>
        <v>0</v>
      </c>
      <c r="M20" s="107">
        <f t="shared" si="4"/>
        <v>0</v>
      </c>
      <c r="N20" s="107">
        <f t="shared" si="4"/>
        <v>0</v>
      </c>
      <c r="O20" s="107">
        <f t="shared" si="4"/>
        <v>0</v>
      </c>
      <c r="P20" s="107">
        <f t="shared" si="4"/>
        <v>0</v>
      </c>
      <c r="Q20" s="107">
        <f t="shared" si="4"/>
        <v>0</v>
      </c>
      <c r="R20" s="107">
        <f t="shared" si="4"/>
        <v>0</v>
      </c>
      <c r="S20" s="107">
        <f t="shared" si="4"/>
        <v>0</v>
      </c>
      <c r="T20" s="107">
        <f t="shared" si="4"/>
        <v>0</v>
      </c>
      <c r="U20" s="107">
        <f t="shared" si="4"/>
        <v>0</v>
      </c>
      <c r="V20" s="107">
        <f t="shared" si="4"/>
        <v>0</v>
      </c>
      <c r="W20" s="107">
        <f t="shared" si="4"/>
        <v>0</v>
      </c>
      <c r="X20" s="107">
        <f t="shared" si="4"/>
        <v>0</v>
      </c>
      <c r="Y20" s="107">
        <f t="shared" si="4"/>
        <v>0</v>
      </c>
      <c r="Z20" s="107">
        <f t="shared" si="4"/>
        <v>0</v>
      </c>
      <c r="AA20" s="107">
        <f t="shared" si="4"/>
        <v>0</v>
      </c>
      <c r="AB20" s="107">
        <f t="shared" si="4"/>
        <v>0</v>
      </c>
      <c r="AC20" s="107">
        <f t="shared" si="4"/>
        <v>0</v>
      </c>
      <c r="AD20" s="107">
        <f t="shared" si="4"/>
        <v>0</v>
      </c>
      <c r="AE20" s="107">
        <f t="shared" si="4"/>
        <v>0</v>
      </c>
      <c r="AF20" s="107">
        <f t="shared" si="4"/>
        <v>0</v>
      </c>
      <c r="AG20" s="107">
        <f t="shared" si="4"/>
        <v>0</v>
      </c>
      <c r="AH20" s="107">
        <f t="shared" si="4"/>
        <v>0</v>
      </c>
      <c r="AI20" s="108"/>
      <c r="AJ20" s="108"/>
      <c r="AK20" s="108"/>
      <c r="AL20" s="108"/>
      <c r="AM20" s="108"/>
      <c r="AN20" s="108"/>
      <c r="AO20" s="108"/>
    </row>
    <row r="21" spans="1:41" s="55" customFormat="1" ht="38.25" customHeight="1" thickBot="1">
      <c r="A21" s="56">
        <v>9</v>
      </c>
      <c r="B21" s="224" t="s">
        <v>159</v>
      </c>
      <c r="C21" s="109">
        <f>SUM(C20:AH20)</f>
        <v>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1"/>
      <c r="AJ21" s="111"/>
      <c r="AK21" s="111"/>
      <c r="AL21" s="111"/>
      <c r="AM21" s="111"/>
      <c r="AN21" s="111"/>
      <c r="AO21" s="111"/>
    </row>
    <row r="22" spans="1:40" s="55" customFormat="1" ht="12.7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5"/>
      <c r="AJ22" s="105"/>
      <c r="AK22" s="105"/>
      <c r="AL22" s="105"/>
      <c r="AM22" s="105"/>
      <c r="AN22" s="105"/>
    </row>
    <row r="23" spans="1:40" s="55" customFormat="1" ht="12.75" hidden="1">
      <c r="A23" s="112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05"/>
      <c r="AJ23" s="105"/>
      <c r="AK23" s="105"/>
      <c r="AL23" s="105"/>
      <c r="AM23" s="105"/>
      <c r="AN23" s="105"/>
    </row>
    <row r="24" spans="1:40" s="55" customFormat="1" ht="12.75">
      <c r="A24" s="112"/>
      <c r="B24" s="288" t="s">
        <v>134</v>
      </c>
      <c r="C24" s="289"/>
      <c r="D24" s="290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05"/>
      <c r="AJ24" s="105"/>
      <c r="AK24" s="105"/>
      <c r="AL24" s="105"/>
      <c r="AM24" s="105"/>
      <c r="AN24" s="105"/>
    </row>
    <row r="25" spans="1:40" s="55" customFormat="1" ht="12.75">
      <c r="A25" s="112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05"/>
      <c r="AJ25" s="105"/>
      <c r="AK25" s="105"/>
      <c r="AL25" s="105"/>
      <c r="AM25" s="105"/>
      <c r="AN25" s="105"/>
    </row>
    <row r="26" spans="1:40" s="113" customFormat="1" ht="12.75">
      <c r="A26" s="65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  <c r="AJ26" s="115"/>
      <c r="AK26" s="115"/>
      <c r="AL26" s="115"/>
      <c r="AM26" s="115"/>
      <c r="AN26" s="115"/>
    </row>
    <row r="27" spans="13:16" ht="13.5" thickBot="1">
      <c r="M27" s="298" t="s">
        <v>199</v>
      </c>
      <c r="N27" s="298"/>
      <c r="O27" s="298"/>
      <c r="P27" s="298"/>
    </row>
    <row r="28" spans="2:16" ht="26.25" customHeight="1" thickBot="1">
      <c r="B28" s="243" t="s">
        <v>160</v>
      </c>
      <c r="C28" s="133">
        <f>1-C30</f>
        <v>1</v>
      </c>
      <c r="M28" s="298"/>
      <c r="N28" s="298"/>
      <c r="O28" s="298"/>
      <c r="P28" s="298"/>
    </row>
    <row r="29" spans="13:16" ht="13.5" thickBot="1">
      <c r="M29" s="299"/>
      <c r="N29" s="299"/>
      <c r="O29" s="299"/>
      <c r="P29" s="299"/>
    </row>
    <row r="30" spans="2:16" ht="39" customHeight="1" thickBot="1">
      <c r="B30" s="165" t="s">
        <v>161</v>
      </c>
      <c r="C30" s="196">
        <v>0</v>
      </c>
      <c r="M30" s="294" t="s">
        <v>192</v>
      </c>
      <c r="N30" s="295"/>
      <c r="O30" s="296" t="s">
        <v>198</v>
      </c>
      <c r="P30" s="297"/>
    </row>
    <row r="31" spans="3:16" ht="13.5" thickBot="1">
      <c r="C31" s="38"/>
      <c r="L31" s="34"/>
      <c r="M31" s="307" t="s">
        <v>193</v>
      </c>
      <c r="N31" s="303"/>
      <c r="O31" s="303">
        <v>30</v>
      </c>
      <c r="P31" s="304"/>
    </row>
    <row r="32" spans="2:16" ht="15" thickBot="1">
      <c r="B32" s="285" t="s">
        <v>141</v>
      </c>
      <c r="C32" s="286"/>
      <c r="D32" s="286"/>
      <c r="E32" s="286"/>
      <c r="F32" s="286"/>
      <c r="G32" s="286"/>
      <c r="H32" s="286"/>
      <c r="I32" s="287"/>
      <c r="L32" s="34"/>
      <c r="M32" s="292" t="s">
        <v>194</v>
      </c>
      <c r="N32" s="293"/>
      <c r="O32" s="293">
        <v>20</v>
      </c>
      <c r="P32" s="305"/>
    </row>
    <row r="33" spans="3:16" ht="12.75">
      <c r="C33" s="38"/>
      <c r="L33" s="34"/>
      <c r="M33" s="292" t="s">
        <v>195</v>
      </c>
      <c r="N33" s="293"/>
      <c r="O33" s="293">
        <v>20</v>
      </c>
      <c r="P33" s="305"/>
    </row>
    <row r="34" spans="3:16" ht="13.5" thickBot="1">
      <c r="C34" s="38"/>
      <c r="L34" s="34"/>
      <c r="M34" s="292" t="s">
        <v>196</v>
      </c>
      <c r="N34" s="293"/>
      <c r="O34" s="293">
        <v>25</v>
      </c>
      <c r="P34" s="305"/>
    </row>
    <row r="35" spans="2:16" ht="15" thickBot="1">
      <c r="B35" s="131" t="s">
        <v>144</v>
      </c>
      <c r="C35" s="263">
        <f>E37*C28</f>
        <v>0</v>
      </c>
      <c r="L35" s="34"/>
      <c r="M35" s="301" t="s">
        <v>197</v>
      </c>
      <c r="N35" s="302"/>
      <c r="O35" s="302">
        <v>20</v>
      </c>
      <c r="P35" s="306"/>
    </row>
    <row r="36" ht="13.5" thickBot="1">
      <c r="C36" s="38"/>
    </row>
    <row r="37" spans="2:5" ht="111" customHeight="1" thickBot="1">
      <c r="B37" s="291" t="s">
        <v>146</v>
      </c>
      <c r="C37" s="291"/>
      <c r="D37" s="244" t="s">
        <v>147</v>
      </c>
      <c r="E37" s="134">
        <v>0</v>
      </c>
    </row>
    <row r="38" spans="3:5" ht="13.5" thickBot="1">
      <c r="C38" s="38"/>
      <c r="E38" s="118"/>
    </row>
    <row r="39" spans="2:7" ht="15" thickBot="1">
      <c r="B39" s="285" t="s">
        <v>142</v>
      </c>
      <c r="C39" s="286"/>
      <c r="D39" s="286"/>
      <c r="E39" s="286"/>
      <c r="F39" s="286"/>
      <c r="G39" s="287"/>
    </row>
    <row r="40" ht="13.5" thickBot="1">
      <c r="C40" s="38"/>
    </row>
    <row r="41" spans="2:5" ht="15" thickBot="1">
      <c r="B41" s="198" t="s">
        <v>162</v>
      </c>
      <c r="C41" s="197">
        <v>0</v>
      </c>
      <c r="E41" s="120" t="s">
        <v>128</v>
      </c>
    </row>
    <row r="42" spans="3:5" ht="12.75">
      <c r="C42" s="119"/>
      <c r="E42" s="2" t="s">
        <v>130</v>
      </c>
    </row>
    <row r="43" spans="2:5" s="7" customFormat="1" ht="13.5" thickBot="1">
      <c r="B43" s="121"/>
      <c r="C43" s="122"/>
      <c r="E43" s="123"/>
    </row>
    <row r="44" spans="2:7" s="7" customFormat="1" ht="13.5" thickBot="1">
      <c r="B44" s="285" t="s">
        <v>143</v>
      </c>
      <c r="C44" s="286"/>
      <c r="D44" s="286"/>
      <c r="E44" s="286"/>
      <c r="F44" s="286"/>
      <c r="G44" s="287"/>
    </row>
    <row r="45" ht="13.5" thickBot="1"/>
    <row r="46" spans="2:5" ht="15" thickBot="1">
      <c r="B46" s="131" t="s">
        <v>148</v>
      </c>
      <c r="C46" s="136">
        <f>C35*C41</f>
        <v>0</v>
      </c>
      <c r="E46" s="55"/>
    </row>
    <row r="47" spans="2:3" s="7" customFormat="1" ht="12.75">
      <c r="B47" s="124"/>
      <c r="C47" s="125"/>
    </row>
    <row r="48" spans="2:4" ht="12.75">
      <c r="B48" s="140"/>
      <c r="C48" s="140"/>
      <c r="D48" s="140"/>
    </row>
    <row r="49" spans="2:4" ht="12.75">
      <c r="B49" s="138"/>
      <c r="C49" s="152"/>
      <c r="D49" s="138"/>
    </row>
    <row r="50" spans="2:4" ht="12.75" hidden="1">
      <c r="B50" s="138"/>
      <c r="C50" s="190"/>
      <c r="D50" s="138"/>
    </row>
    <row r="51" spans="2:4" ht="12.75">
      <c r="B51" s="138"/>
      <c r="C51" s="153"/>
      <c r="D51" s="138"/>
    </row>
    <row r="52" spans="2:5" ht="12.75">
      <c r="B52" s="193"/>
      <c r="C52" s="194"/>
      <c r="D52" s="138"/>
      <c r="E52" s="55"/>
    </row>
    <row r="53" spans="2:4" s="7" customFormat="1" ht="12.75">
      <c r="B53" s="121"/>
      <c r="C53" s="125"/>
      <c r="D53" s="138"/>
    </row>
    <row r="54" spans="2:3" s="7" customFormat="1" ht="12.75">
      <c r="B54" s="121"/>
      <c r="C54" s="122"/>
    </row>
    <row r="55" s="138" customFormat="1" ht="15.75">
      <c r="B55" s="137"/>
    </row>
    <row r="56" s="138" customFormat="1" ht="12.75">
      <c r="B56" s="124"/>
    </row>
    <row r="57" s="138" customFormat="1" ht="12.75">
      <c r="B57" s="124"/>
    </row>
    <row r="58" s="138" customFormat="1" ht="12.75">
      <c r="B58" s="124"/>
    </row>
    <row r="59" spans="2:8" s="138" customFormat="1" ht="12.75">
      <c r="B59" s="139"/>
      <c r="C59" s="139"/>
      <c r="D59" s="139"/>
      <c r="E59" s="139"/>
      <c r="F59" s="139"/>
      <c r="G59" s="139"/>
      <c r="H59" s="139"/>
    </row>
    <row r="60" spans="2:8" s="138" customFormat="1" ht="12.75">
      <c r="B60" s="139"/>
      <c r="C60" s="139"/>
      <c r="D60" s="139"/>
      <c r="E60" s="139"/>
      <c r="F60" s="139"/>
      <c r="G60" s="139"/>
      <c r="H60" s="139"/>
    </row>
    <row r="61" spans="2:8" s="138" customFormat="1" ht="12.75">
      <c r="B61" s="139"/>
      <c r="C61" s="139"/>
      <c r="D61" s="139"/>
      <c r="E61" s="139"/>
      <c r="F61" s="139"/>
      <c r="G61" s="139"/>
      <c r="H61" s="139"/>
    </row>
    <row r="62" spans="2:8" s="138" customFormat="1" ht="12.75">
      <c r="B62" s="139"/>
      <c r="C62" s="139"/>
      <c r="D62" s="139"/>
      <c r="E62" s="139"/>
      <c r="F62" s="139"/>
      <c r="G62" s="139"/>
      <c r="H62" s="139"/>
    </row>
    <row r="63" spans="2:8" s="138" customFormat="1" ht="12.75">
      <c r="B63" s="139"/>
      <c r="C63" s="139"/>
      <c r="D63" s="139"/>
      <c r="E63" s="139"/>
      <c r="F63" s="139"/>
      <c r="G63" s="139"/>
      <c r="H63" s="139"/>
    </row>
    <row r="64" spans="2:8" s="138" customFormat="1" ht="12.75">
      <c r="B64" s="139"/>
      <c r="C64" s="139"/>
      <c r="D64" s="139"/>
      <c r="E64" s="139"/>
      <c r="F64" s="139"/>
      <c r="G64" s="139"/>
      <c r="H64" s="139"/>
    </row>
    <row r="65" spans="2:8" s="138" customFormat="1" ht="12.75">
      <c r="B65" s="139"/>
      <c r="C65" s="139"/>
      <c r="D65" s="139"/>
      <c r="E65" s="139"/>
      <c r="F65" s="139"/>
      <c r="G65" s="139"/>
      <c r="H65" s="139"/>
    </row>
    <row r="66" s="138" customFormat="1" ht="12.75"/>
    <row r="67" s="138" customFormat="1" ht="12.75"/>
    <row r="68" s="138" customFormat="1" ht="12.75"/>
    <row r="69" spans="1:34" s="138" customFormat="1" ht="12.75">
      <c r="A69" s="124"/>
      <c r="B69" s="124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</row>
    <row r="70" spans="1:34" s="138" customFormat="1" ht="12.75">
      <c r="A70" s="152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</row>
    <row r="71" spans="1:34" s="138" customFormat="1" ht="12.75">
      <c r="A71" s="152"/>
      <c r="B71" s="175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</row>
    <row r="72" spans="1:34" s="138" customFormat="1" ht="12.75">
      <c r="A72" s="152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</row>
    <row r="73" spans="1:34" s="138" customFormat="1" ht="12.75">
      <c r="A73" s="152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</row>
    <row r="74" s="138" customFormat="1" ht="12.75"/>
    <row r="75" spans="2:4" s="138" customFormat="1" ht="12.75">
      <c r="B75" s="140"/>
      <c r="C75" s="141"/>
      <c r="D75" s="142"/>
    </row>
    <row r="76" spans="2:4" s="138" customFormat="1" ht="12.75">
      <c r="B76" s="140"/>
      <c r="C76" s="143"/>
      <c r="D76" s="142"/>
    </row>
    <row r="77" s="138" customFormat="1" ht="12.75"/>
    <row r="78" s="138" customFormat="1" ht="12.75"/>
    <row r="79" spans="1:34" s="138" customFormat="1" ht="12.75">
      <c r="A79" s="124"/>
      <c r="B79" s="124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</row>
    <row r="80" spans="1:34" s="138" customFormat="1" ht="12.75">
      <c r="A80" s="152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</row>
    <row r="81" spans="1:34" s="138" customFormat="1" ht="12.75">
      <c r="A81" s="152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</row>
    <row r="82" spans="2:4" s="138" customFormat="1" ht="12.75">
      <c r="B82" s="140"/>
      <c r="C82" s="143"/>
      <c r="D82" s="142"/>
    </row>
    <row r="83" spans="2:4" s="138" customFormat="1" ht="12.75">
      <c r="B83" s="140"/>
      <c r="C83" s="143"/>
      <c r="D83" s="142"/>
    </row>
    <row r="84" spans="2:5" s="138" customFormat="1" ht="12.75">
      <c r="B84" s="140"/>
      <c r="C84" s="143"/>
      <c r="D84" s="142"/>
      <c r="E84" s="144"/>
    </row>
    <row r="85" spans="2:4" s="138" customFormat="1" ht="12.75">
      <c r="B85" s="140"/>
      <c r="C85" s="143"/>
      <c r="D85" s="142"/>
    </row>
    <row r="86" spans="2:4" s="138" customFormat="1" ht="12.75">
      <c r="B86" s="140"/>
      <c r="C86" s="143"/>
      <c r="D86" s="142"/>
    </row>
    <row r="87" spans="2:6" s="138" customFormat="1" ht="12.75">
      <c r="B87" s="140"/>
      <c r="C87" s="143"/>
      <c r="D87" s="142"/>
      <c r="F87" s="145"/>
    </row>
    <row r="88" spans="2:4" s="138" customFormat="1" ht="12.75">
      <c r="B88" s="140"/>
      <c r="C88" s="143"/>
      <c r="D88" s="142"/>
    </row>
    <row r="89" spans="3:4" s="138" customFormat="1" ht="12.75">
      <c r="C89" s="143"/>
      <c r="D89" s="142"/>
    </row>
    <row r="90" spans="2:4" s="138" customFormat="1" ht="12.75">
      <c r="B90" s="140"/>
      <c r="C90" s="143"/>
      <c r="D90" s="142"/>
    </row>
    <row r="91" spans="1:34" s="138" customFormat="1" ht="12.75">
      <c r="A91" s="124"/>
      <c r="B91" s="124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</row>
    <row r="92" spans="1:34" s="138" customFormat="1" ht="12.75">
      <c r="A92" s="152"/>
      <c r="C92" s="177"/>
      <c r="D92" s="177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</row>
    <row r="93" spans="1:34" s="138" customFormat="1" ht="12.75">
      <c r="A93" s="124"/>
      <c r="B93" s="140"/>
      <c r="C93" s="178"/>
      <c r="D93" s="178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</row>
    <row r="94" spans="1:34" s="138" customFormat="1" ht="12.75">
      <c r="A94" s="152"/>
      <c r="C94" s="177"/>
      <c r="D94" s="177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</row>
    <row r="95" spans="1:34" s="138" customFormat="1" ht="12.75">
      <c r="A95" s="152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</row>
    <row r="96" spans="1:34" s="138" customFormat="1" ht="12.75">
      <c r="A96" s="152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</row>
    <row r="97" spans="1:34" s="138" customFormat="1" ht="12.75">
      <c r="A97" s="124"/>
      <c r="B97" s="180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</row>
    <row r="98" spans="1:34" s="138" customFormat="1" ht="12.75">
      <c r="A98" s="124"/>
      <c r="B98" s="140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</row>
    <row r="99" spans="1:34" s="138" customFormat="1" ht="12.75">
      <c r="A99" s="181"/>
      <c r="B99" s="128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</row>
    <row r="100" spans="1:34" s="138" customFormat="1" ht="12.75">
      <c r="A100" s="124"/>
      <c r="B100" s="140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</row>
    <row r="101" spans="1:34" s="138" customFormat="1" ht="12.75">
      <c r="A101" s="181"/>
      <c r="B101" s="147"/>
      <c r="C101" s="184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</row>
    <row r="102" spans="1:34" s="138" customFormat="1" ht="12.75">
      <c r="A102" s="181"/>
      <c r="B102" s="147"/>
      <c r="C102" s="148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</row>
    <row r="103" spans="1:40" s="128" customFormat="1" ht="12.75">
      <c r="A103" s="181"/>
      <c r="B103" s="13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27"/>
      <c r="AJ103" s="127"/>
      <c r="AK103" s="127"/>
      <c r="AL103" s="127"/>
      <c r="AM103" s="127"/>
      <c r="AN103" s="127"/>
    </row>
    <row r="104" s="138" customFormat="1" ht="12.75"/>
    <row r="105" spans="1:34" s="138" customFormat="1" ht="12.75">
      <c r="A105" s="124"/>
      <c r="B105" s="124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</row>
    <row r="106" spans="1:41" s="128" customFormat="1" ht="12.75">
      <c r="A106" s="152"/>
      <c r="B106" s="147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92"/>
      <c r="AJ106" s="192"/>
      <c r="AK106" s="192"/>
      <c r="AL106" s="192"/>
      <c r="AM106" s="192"/>
      <c r="AN106" s="192"/>
      <c r="AO106" s="192"/>
    </row>
    <row r="107" spans="1:34" s="138" customFormat="1" ht="12.75">
      <c r="A107" s="152"/>
      <c r="B107" s="185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</row>
    <row r="108" spans="1:40" s="128" customFormat="1" ht="12.75">
      <c r="A108" s="15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27"/>
      <c r="AJ108" s="127"/>
      <c r="AK108" s="127"/>
      <c r="AL108" s="127"/>
      <c r="AM108" s="127"/>
      <c r="AN108" s="127"/>
    </row>
    <row r="109" spans="1:40" s="128" customFormat="1" ht="12.75">
      <c r="A109" s="152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27"/>
      <c r="AJ109" s="127"/>
      <c r="AK109" s="127"/>
      <c r="AL109" s="127"/>
      <c r="AM109" s="127"/>
      <c r="AN109" s="127"/>
    </row>
    <row r="110" spans="1:40" s="128" customFormat="1" ht="12.75">
      <c r="A110" s="152"/>
      <c r="B110" s="186"/>
      <c r="C110" s="187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27"/>
      <c r="AJ110" s="127"/>
      <c r="AK110" s="127"/>
      <c r="AL110" s="127"/>
      <c r="AM110" s="127"/>
      <c r="AN110" s="127"/>
    </row>
    <row r="111" spans="1:34" s="138" customFormat="1" ht="12.75">
      <c r="A111" s="181"/>
      <c r="B111" s="12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</row>
    <row r="112" spans="1:34" s="138" customFormat="1" ht="12.75">
      <c r="A112" s="181"/>
      <c r="B112" s="12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</row>
    <row r="113" spans="3:4" s="138" customFormat="1" ht="12.75">
      <c r="C113" s="143"/>
      <c r="D113" s="142"/>
    </row>
    <row r="114" spans="2:4" s="138" customFormat="1" ht="12.75">
      <c r="B114" s="140"/>
      <c r="C114" s="143"/>
      <c r="D114" s="142"/>
    </row>
    <row r="115" spans="1:34" s="138" customFormat="1" ht="12.75">
      <c r="A115" s="124"/>
      <c r="B115" s="124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</row>
    <row r="116" spans="1:34" s="138" customFormat="1" ht="12.75">
      <c r="A116" s="152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</row>
    <row r="117" spans="1:34" s="138" customFormat="1" ht="12.75">
      <c r="A117" s="181"/>
      <c r="B117" s="128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</row>
    <row r="118" spans="1:34" s="138" customFormat="1" ht="12.75">
      <c r="A118" s="124"/>
      <c r="B118" s="140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</row>
    <row r="119" spans="1:34" s="138" customFormat="1" ht="12.75">
      <c r="A119" s="181"/>
      <c r="B119" s="186"/>
      <c r="C119" s="184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</row>
    <row r="120" s="138" customFormat="1" ht="12.75"/>
    <row r="121" s="138" customFormat="1" ht="12.75"/>
    <row r="122" spans="2:3" s="138" customFormat="1" ht="12.75">
      <c r="B122" s="140"/>
      <c r="C122" s="188"/>
    </row>
    <row r="123" s="138" customFormat="1" ht="12.75">
      <c r="C123" s="152"/>
    </row>
    <row r="124" spans="2:3" s="138" customFormat="1" ht="12.75">
      <c r="B124" s="140"/>
      <c r="C124" s="152"/>
    </row>
    <row r="125" s="138" customFormat="1" ht="12.75">
      <c r="C125" s="152"/>
    </row>
    <row r="126" spans="3:5" s="138" customFormat="1" ht="12.75">
      <c r="C126" s="154"/>
      <c r="E126" s="155"/>
    </row>
    <row r="127" s="138" customFormat="1" ht="12.75">
      <c r="C127" s="153"/>
    </row>
    <row r="128" spans="2:3" s="138" customFormat="1" ht="12.75">
      <c r="B128" s="140"/>
      <c r="C128" s="122"/>
    </row>
    <row r="129" spans="3:5" s="138" customFormat="1" ht="12.75">
      <c r="C129" s="152"/>
      <c r="E129" s="144"/>
    </row>
    <row r="130" spans="2:5" s="138" customFormat="1" ht="12.75">
      <c r="B130" s="124"/>
      <c r="C130" s="189"/>
      <c r="E130" s="128"/>
    </row>
    <row r="131" s="138" customFormat="1" ht="12.75">
      <c r="C131" s="152"/>
    </row>
    <row r="132" spans="2:3" s="138" customFormat="1" ht="12.75">
      <c r="B132" s="140"/>
      <c r="C132" s="154"/>
    </row>
    <row r="133" s="138" customFormat="1" ht="12.75">
      <c r="C133" s="154"/>
    </row>
    <row r="134" spans="3:5" s="138" customFormat="1" ht="12.75">
      <c r="C134" s="190"/>
      <c r="E134" s="155"/>
    </row>
    <row r="135" s="138" customFormat="1" ht="12.75"/>
    <row r="136" spans="2:5" s="138" customFormat="1" ht="12.75">
      <c r="B136" s="121"/>
      <c r="C136" s="191"/>
      <c r="E136" s="128"/>
    </row>
    <row r="137" spans="2:3" s="138" customFormat="1" ht="12.75">
      <c r="B137" s="140"/>
      <c r="C137" s="156"/>
    </row>
    <row r="138" s="138" customFormat="1" ht="12.75"/>
    <row r="139" s="138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  <row r="171" s="34" customFormat="1" ht="12.75"/>
    <row r="172" s="34" customFormat="1" ht="12.75"/>
    <row r="173" s="34" customFormat="1" ht="12.75"/>
    <row r="174" s="34" customFormat="1" ht="12.75"/>
    <row r="175" s="34" customFormat="1" ht="12.75"/>
    <row r="176" s="34" customFormat="1" ht="12.75"/>
    <row r="177" s="34" customFormat="1" ht="12.75"/>
    <row r="178" s="34" customFormat="1" ht="12.75"/>
    <row r="179" s="34" customFormat="1" ht="12.75"/>
    <row r="180" s="34" customFormat="1" ht="12.75"/>
    <row r="181" s="34" customFormat="1" ht="12.75"/>
    <row r="182" s="34" customFormat="1" ht="12.75"/>
    <row r="183" s="34" customFormat="1" ht="12.75"/>
    <row r="184" s="34" customFormat="1" ht="12.75"/>
    <row r="185" s="34" customFormat="1" ht="12.75"/>
    <row r="186" s="34" customFormat="1" ht="12.75"/>
    <row r="187" s="34" customFormat="1" ht="12.75"/>
    <row r="188" s="34" customFormat="1" ht="12.75"/>
    <row r="189" s="34" customFormat="1" ht="12.75"/>
    <row r="190" s="34" customFormat="1" ht="12.75"/>
    <row r="191" s="34" customFormat="1" ht="12.75"/>
    <row r="192" s="34" customFormat="1" ht="12.75"/>
    <row r="193" s="34" customFormat="1" ht="12.75"/>
    <row r="194" s="34" customFormat="1" ht="12.75"/>
    <row r="195" s="34" customFormat="1" ht="12.75"/>
    <row r="196" s="34" customFormat="1" ht="12.75"/>
    <row r="197" s="34" customFormat="1" ht="12.75"/>
    <row r="198" s="34" customFormat="1" ht="12.75"/>
    <row r="199" s="34" customFormat="1" ht="12.75"/>
    <row r="200" s="34" customFormat="1" ht="12.75"/>
    <row r="201" s="34" customFormat="1" ht="12.75"/>
    <row r="202" s="34" customFormat="1" ht="12.75"/>
    <row r="203" s="34" customFormat="1" ht="12.75"/>
  </sheetData>
  <sheetProtection/>
  <mergeCells count="20">
    <mergeCell ref="M34:N34"/>
    <mergeCell ref="B2:AG2"/>
    <mergeCell ref="M35:N35"/>
    <mergeCell ref="O31:P31"/>
    <mergeCell ref="O32:P32"/>
    <mergeCell ref="O33:P33"/>
    <mergeCell ref="O34:P34"/>
    <mergeCell ref="O35:P35"/>
    <mergeCell ref="M31:N31"/>
    <mergeCell ref="M32:N32"/>
    <mergeCell ref="B3:AG3"/>
    <mergeCell ref="B39:G39"/>
    <mergeCell ref="B44:G44"/>
    <mergeCell ref="B32:I32"/>
    <mergeCell ref="B24:D24"/>
    <mergeCell ref="B37:C37"/>
    <mergeCell ref="M33:N33"/>
    <mergeCell ref="M30:N30"/>
    <mergeCell ref="O30:P30"/>
    <mergeCell ref="M27:P29"/>
  </mergeCells>
  <printOptions/>
  <pageMargins left="0.15748031496062992" right="0.11811023622047245" top="0.984251968503937" bottom="0.984251968503937" header="0.5118110236220472" footer="0.5118110236220472"/>
  <pageSetup firstPageNumber="32" useFirstPageNumber="1" horizontalDpi="600" verticalDpi="600" orientation="landscape" paperSize="9" scale="47" r:id="rId3"/>
  <headerFooter alignWithMargins="0">
    <oddHeader>&amp;R&amp;"Calibri,Standardowy"Załącznik nr 6 do Podręcznika dla wnioskodawców RPO WO 2014-2020 (EFRR)
Wersja nr 2
czerwiec 2015 r.</oddHead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45"/>
  <sheetViews>
    <sheetView view="pageBreakPreview" zoomScaleSheetLayoutView="100" zoomScalePageLayoutView="0" workbookViewId="0" topLeftCell="A20">
      <selection activeCell="J35" sqref="J35"/>
    </sheetView>
  </sheetViews>
  <sheetFormatPr defaultColWidth="9.140625" defaultRowHeight="12.75"/>
  <cols>
    <col min="1" max="1" width="4.140625" style="2" customWidth="1"/>
    <col min="2" max="2" width="24.421875" style="2" customWidth="1"/>
    <col min="3" max="3" width="9.8515625" style="2" customWidth="1"/>
    <col min="4" max="4" width="8.7109375" style="2" bestFit="1" customWidth="1"/>
    <col min="5" max="5" width="9.140625" style="2" customWidth="1"/>
    <col min="6" max="29" width="8.7109375" style="2" bestFit="1" customWidth="1"/>
    <col min="30" max="30" width="8.28125" style="2" customWidth="1"/>
    <col min="31" max="34" width="8.7109375" style="2" bestFit="1" customWidth="1"/>
    <col min="35" max="45" width="12.7109375" style="2" customWidth="1"/>
    <col min="46" max="16384" width="9.140625" style="2" customWidth="1"/>
  </cols>
  <sheetData>
    <row r="1" spans="2:33" ht="12.75" customHeight="1" hidden="1">
      <c r="B1" s="300" t="s">
        <v>129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</row>
    <row r="2" spans="2:33" ht="27" customHeight="1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</row>
    <row r="3" spans="2:33" ht="53.25" customHeight="1">
      <c r="B3" s="284" t="s">
        <v>237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</row>
    <row r="4" spans="2:3" ht="15" customHeight="1" hidden="1">
      <c r="B4" s="41"/>
      <c r="C4" s="41"/>
    </row>
    <row r="5" spans="1:8" ht="36.75" customHeight="1">
      <c r="A5" s="89"/>
      <c r="B5" s="225" t="s">
        <v>120</v>
      </c>
      <c r="C5" s="241"/>
      <c r="E5" s="308" t="s">
        <v>182</v>
      </c>
      <c r="F5" s="308"/>
      <c r="G5" s="308"/>
      <c r="H5" s="308"/>
    </row>
    <row r="6" spans="2:3" ht="12.75" customHeight="1">
      <c r="B6" s="308"/>
      <c r="C6" s="308"/>
    </row>
    <row r="7" ht="12.75" hidden="1"/>
    <row r="8" spans="2:4" ht="12.75">
      <c r="B8" s="91" t="s">
        <v>133</v>
      </c>
      <c r="C8" s="92"/>
      <c r="D8" s="93"/>
    </row>
    <row r="9" ht="12.75">
      <c r="C9" s="94"/>
    </row>
    <row r="10" spans="2:4" ht="12.75">
      <c r="B10" s="44" t="s">
        <v>136</v>
      </c>
      <c r="C10" s="95"/>
      <c r="D10" s="96"/>
    </row>
    <row r="11" spans="2:34" s="38" customFormat="1" ht="12.75">
      <c r="B11" s="97"/>
      <c r="C11" s="230">
        <v>1</v>
      </c>
      <c r="D11" s="230">
        <v>2</v>
      </c>
      <c r="E11" s="230">
        <v>3</v>
      </c>
      <c r="F11" s="230">
        <v>4</v>
      </c>
      <c r="G11" s="230">
        <v>5</v>
      </c>
      <c r="H11" s="230">
        <v>6</v>
      </c>
      <c r="I11" s="230">
        <v>7</v>
      </c>
      <c r="J11" s="230">
        <v>8</v>
      </c>
      <c r="K11" s="230">
        <v>9</v>
      </c>
      <c r="L11" s="230">
        <v>10</v>
      </c>
      <c r="M11" s="230">
        <v>11</v>
      </c>
      <c r="N11" s="230">
        <v>12</v>
      </c>
      <c r="O11" s="230">
        <v>13</v>
      </c>
      <c r="P11" s="230">
        <v>14</v>
      </c>
      <c r="Q11" s="230">
        <v>15</v>
      </c>
      <c r="R11" s="230">
        <v>16</v>
      </c>
      <c r="S11" s="230">
        <v>17</v>
      </c>
      <c r="T11" s="230">
        <v>18</v>
      </c>
      <c r="U11" s="230">
        <v>19</v>
      </c>
      <c r="V11" s="230">
        <v>20</v>
      </c>
      <c r="W11" s="230">
        <v>21</v>
      </c>
      <c r="X11" s="230">
        <v>22</v>
      </c>
      <c r="Y11" s="230">
        <v>23</v>
      </c>
      <c r="Z11" s="230">
        <v>24</v>
      </c>
      <c r="AA11" s="230">
        <v>25</v>
      </c>
      <c r="AB11" s="230">
        <v>26</v>
      </c>
      <c r="AC11" s="230">
        <v>27</v>
      </c>
      <c r="AD11" s="230">
        <v>28</v>
      </c>
      <c r="AE11" s="230">
        <v>29</v>
      </c>
      <c r="AF11" s="230">
        <v>30</v>
      </c>
      <c r="AG11" s="230">
        <v>31</v>
      </c>
      <c r="AH11" s="230">
        <v>32</v>
      </c>
    </row>
    <row r="12" spans="1:34" ht="25.5">
      <c r="A12" s="45"/>
      <c r="B12" s="217" t="s">
        <v>121</v>
      </c>
      <c r="C12" s="216" t="s">
        <v>152</v>
      </c>
      <c r="D12" s="216" t="s">
        <v>152</v>
      </c>
      <c r="E12" s="216" t="s">
        <v>152</v>
      </c>
      <c r="F12" s="216" t="s">
        <v>152</v>
      </c>
      <c r="G12" s="216" t="s">
        <v>152</v>
      </c>
      <c r="H12" s="216" t="s">
        <v>152</v>
      </c>
      <c r="I12" s="216" t="s">
        <v>152</v>
      </c>
      <c r="J12" s="216" t="s">
        <v>152</v>
      </c>
      <c r="K12" s="216" t="s">
        <v>152</v>
      </c>
      <c r="L12" s="216" t="s">
        <v>152</v>
      </c>
      <c r="M12" s="216" t="s">
        <v>152</v>
      </c>
      <c r="N12" s="216" t="s">
        <v>152</v>
      </c>
      <c r="O12" s="216" t="s">
        <v>152</v>
      </c>
      <c r="P12" s="216" t="s">
        <v>152</v>
      </c>
      <c r="Q12" s="216" t="s">
        <v>152</v>
      </c>
      <c r="R12" s="216" t="s">
        <v>152</v>
      </c>
      <c r="S12" s="216" t="s">
        <v>152</v>
      </c>
      <c r="T12" s="216" t="s">
        <v>152</v>
      </c>
      <c r="U12" s="216" t="s">
        <v>152</v>
      </c>
      <c r="V12" s="216" t="s">
        <v>152</v>
      </c>
      <c r="W12" s="216" t="s">
        <v>152</v>
      </c>
      <c r="X12" s="216" t="s">
        <v>152</v>
      </c>
      <c r="Y12" s="216" t="s">
        <v>152</v>
      </c>
      <c r="Z12" s="216" t="s">
        <v>152</v>
      </c>
      <c r="AA12" s="216" t="s">
        <v>152</v>
      </c>
      <c r="AB12" s="216" t="s">
        <v>152</v>
      </c>
      <c r="AC12" s="216" t="s">
        <v>152</v>
      </c>
      <c r="AD12" s="216" t="s">
        <v>152</v>
      </c>
      <c r="AE12" s="216" t="s">
        <v>152</v>
      </c>
      <c r="AF12" s="216" t="s">
        <v>152</v>
      </c>
      <c r="AG12" s="216" t="s">
        <v>152</v>
      </c>
      <c r="AH12" s="216" t="s">
        <v>152</v>
      </c>
    </row>
    <row r="13" spans="1:40" ht="12.75">
      <c r="A13" s="56">
        <v>1</v>
      </c>
      <c r="B13" s="218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40"/>
      <c r="AJ13" s="40"/>
      <c r="AK13" s="40"/>
      <c r="AL13" s="40"/>
      <c r="AM13" s="40"/>
      <c r="AN13" s="40"/>
    </row>
    <row r="14" spans="1:40" s="44" customFormat="1" ht="12.75">
      <c r="A14" s="49">
        <v>2</v>
      </c>
      <c r="B14" s="219" t="s">
        <v>122</v>
      </c>
      <c r="C14" s="99">
        <f aca="true" t="shared" si="0" ref="C14:AH14">SUM(C13:C13)</f>
        <v>0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9">
        <f t="shared" si="0"/>
        <v>0</v>
      </c>
      <c r="H14" s="99">
        <f t="shared" si="0"/>
        <v>0</v>
      </c>
      <c r="I14" s="99">
        <f t="shared" si="0"/>
        <v>0</v>
      </c>
      <c r="J14" s="99">
        <f t="shared" si="0"/>
        <v>0</v>
      </c>
      <c r="K14" s="99">
        <f t="shared" si="0"/>
        <v>0</v>
      </c>
      <c r="L14" s="99">
        <f t="shared" si="0"/>
        <v>0</v>
      </c>
      <c r="M14" s="99">
        <f t="shared" si="0"/>
        <v>0</v>
      </c>
      <c r="N14" s="99">
        <f t="shared" si="0"/>
        <v>0</v>
      </c>
      <c r="O14" s="99">
        <f t="shared" si="0"/>
        <v>0</v>
      </c>
      <c r="P14" s="99">
        <f t="shared" si="0"/>
        <v>0</v>
      </c>
      <c r="Q14" s="99">
        <f t="shared" si="0"/>
        <v>0</v>
      </c>
      <c r="R14" s="99">
        <f t="shared" si="0"/>
        <v>0</v>
      </c>
      <c r="S14" s="99">
        <f t="shared" si="0"/>
        <v>0</v>
      </c>
      <c r="T14" s="99">
        <f t="shared" si="0"/>
        <v>0</v>
      </c>
      <c r="U14" s="99">
        <f t="shared" si="0"/>
        <v>0</v>
      </c>
      <c r="V14" s="99">
        <f t="shared" si="0"/>
        <v>0</v>
      </c>
      <c r="W14" s="99">
        <f t="shared" si="0"/>
        <v>0</v>
      </c>
      <c r="X14" s="99">
        <f t="shared" si="0"/>
        <v>0</v>
      </c>
      <c r="Y14" s="99">
        <f t="shared" si="0"/>
        <v>0</v>
      </c>
      <c r="Z14" s="99">
        <f t="shared" si="0"/>
        <v>0</v>
      </c>
      <c r="AA14" s="99">
        <f t="shared" si="0"/>
        <v>0</v>
      </c>
      <c r="AB14" s="99">
        <f t="shared" si="0"/>
        <v>0</v>
      </c>
      <c r="AC14" s="99">
        <f t="shared" si="0"/>
        <v>0</v>
      </c>
      <c r="AD14" s="99">
        <f t="shared" si="0"/>
        <v>0</v>
      </c>
      <c r="AE14" s="99">
        <f t="shared" si="0"/>
        <v>0</v>
      </c>
      <c r="AF14" s="99">
        <f t="shared" si="0"/>
        <v>0</v>
      </c>
      <c r="AG14" s="99">
        <f t="shared" si="0"/>
        <v>0</v>
      </c>
      <c r="AH14" s="99">
        <f t="shared" si="0"/>
        <v>0</v>
      </c>
      <c r="AI14" s="43"/>
      <c r="AJ14" s="43"/>
      <c r="AK14" s="43"/>
      <c r="AL14" s="43"/>
      <c r="AM14" s="43"/>
      <c r="AN14" s="43"/>
    </row>
    <row r="15" spans="1:40" ht="31.5" customHeight="1">
      <c r="A15" s="56">
        <v>3</v>
      </c>
      <c r="B15" s="218" t="s">
        <v>123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40"/>
      <c r="AJ15" s="40"/>
      <c r="AK15" s="40"/>
      <c r="AL15" s="40"/>
      <c r="AM15" s="40"/>
      <c r="AN15" s="40"/>
    </row>
    <row r="16" spans="1:40" s="7" customFormat="1" ht="12.75">
      <c r="A16" s="100">
        <v>4</v>
      </c>
      <c r="B16" s="220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2"/>
      <c r="AJ16" s="102"/>
      <c r="AK16" s="102"/>
      <c r="AL16" s="102"/>
      <c r="AM16" s="102"/>
      <c r="AN16" s="102"/>
    </row>
    <row r="17" spans="1:40" ht="25.5">
      <c r="A17" s="56">
        <v>5</v>
      </c>
      <c r="B17" s="218" t="s">
        <v>44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40"/>
      <c r="AJ17" s="40"/>
      <c r="AK17" s="40"/>
      <c r="AL17" s="40"/>
      <c r="AM17" s="40"/>
      <c r="AN17" s="40"/>
    </row>
    <row r="18" spans="1:40" s="44" customFormat="1" ht="12.75">
      <c r="A18" s="49">
        <v>6</v>
      </c>
      <c r="B18" s="221" t="s">
        <v>124</v>
      </c>
      <c r="C18" s="99">
        <f>SUM(C15:C17)</f>
        <v>0</v>
      </c>
      <c r="D18" s="99">
        <f aca="true" t="shared" si="1" ref="D18:AH18">SUM(D15:D17)</f>
        <v>0</v>
      </c>
      <c r="E18" s="99">
        <f t="shared" si="1"/>
        <v>0</v>
      </c>
      <c r="F18" s="99">
        <f t="shared" si="1"/>
        <v>0</v>
      </c>
      <c r="G18" s="99">
        <f t="shared" si="1"/>
        <v>0</v>
      </c>
      <c r="H18" s="99">
        <f t="shared" si="1"/>
        <v>0</v>
      </c>
      <c r="I18" s="99">
        <f t="shared" si="1"/>
        <v>0</v>
      </c>
      <c r="J18" s="99">
        <f t="shared" si="1"/>
        <v>0</v>
      </c>
      <c r="K18" s="99">
        <f t="shared" si="1"/>
        <v>0</v>
      </c>
      <c r="L18" s="99">
        <f t="shared" si="1"/>
        <v>0</v>
      </c>
      <c r="M18" s="99">
        <f t="shared" si="1"/>
        <v>0</v>
      </c>
      <c r="N18" s="99">
        <f t="shared" si="1"/>
        <v>0</v>
      </c>
      <c r="O18" s="99">
        <f t="shared" si="1"/>
        <v>0</v>
      </c>
      <c r="P18" s="99">
        <f t="shared" si="1"/>
        <v>0</v>
      </c>
      <c r="Q18" s="99">
        <f t="shared" si="1"/>
        <v>0</v>
      </c>
      <c r="R18" s="99">
        <f t="shared" si="1"/>
        <v>0</v>
      </c>
      <c r="S18" s="99">
        <f t="shared" si="1"/>
        <v>0</v>
      </c>
      <c r="T18" s="99">
        <f t="shared" si="1"/>
        <v>0</v>
      </c>
      <c r="U18" s="99">
        <f t="shared" si="1"/>
        <v>0</v>
      </c>
      <c r="V18" s="99">
        <f t="shared" si="1"/>
        <v>0</v>
      </c>
      <c r="W18" s="99">
        <f t="shared" si="1"/>
        <v>0</v>
      </c>
      <c r="X18" s="99">
        <f t="shared" si="1"/>
        <v>0</v>
      </c>
      <c r="Y18" s="99">
        <f t="shared" si="1"/>
        <v>0</v>
      </c>
      <c r="Z18" s="99">
        <f t="shared" si="1"/>
        <v>0</v>
      </c>
      <c r="AA18" s="99">
        <f t="shared" si="1"/>
        <v>0</v>
      </c>
      <c r="AB18" s="99">
        <f t="shared" si="1"/>
        <v>0</v>
      </c>
      <c r="AC18" s="99">
        <f t="shared" si="1"/>
        <v>0</v>
      </c>
      <c r="AD18" s="99">
        <f t="shared" si="1"/>
        <v>0</v>
      </c>
      <c r="AE18" s="99">
        <f t="shared" si="1"/>
        <v>0</v>
      </c>
      <c r="AF18" s="99">
        <f t="shared" si="1"/>
        <v>0</v>
      </c>
      <c r="AG18" s="99">
        <f t="shared" si="1"/>
        <v>0</v>
      </c>
      <c r="AH18" s="99">
        <f t="shared" si="1"/>
        <v>0</v>
      </c>
      <c r="AI18" s="43"/>
      <c r="AJ18" s="43"/>
      <c r="AK18" s="43"/>
      <c r="AL18" s="43"/>
      <c r="AM18" s="43"/>
      <c r="AN18" s="43"/>
    </row>
    <row r="19" spans="1:40" s="44" customFormat="1" ht="12.75">
      <c r="A19" s="49">
        <v>7</v>
      </c>
      <c r="B19" s="221" t="s">
        <v>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43"/>
      <c r="AJ19" s="43"/>
      <c r="AK19" s="43"/>
      <c r="AL19" s="43"/>
      <c r="AM19" s="43"/>
      <c r="AN19" s="43"/>
    </row>
    <row r="20" spans="1:40" ht="12.75">
      <c r="A20" s="45">
        <v>8</v>
      </c>
      <c r="B20" s="222" t="s">
        <v>247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40"/>
      <c r="AJ20" s="40"/>
      <c r="AK20" s="40"/>
      <c r="AL20" s="40"/>
      <c r="AM20" s="40"/>
      <c r="AN20" s="40"/>
    </row>
    <row r="21" spans="1:40" s="55" customFormat="1" ht="38.25" customHeight="1">
      <c r="A21" s="56">
        <v>9</v>
      </c>
      <c r="B21" s="223" t="s">
        <v>132</v>
      </c>
      <c r="C21" s="104">
        <f>1/(1+$C$5)^C11</f>
        <v>1</v>
      </c>
      <c r="D21" s="104">
        <f>1/(1+$C$5)^D11</f>
        <v>1</v>
      </c>
      <c r="E21" s="104">
        <f aca="true" t="shared" si="2" ref="E21:AH21">1/(1+$C$5)^E11</f>
        <v>1</v>
      </c>
      <c r="F21" s="104">
        <f t="shared" si="2"/>
        <v>1</v>
      </c>
      <c r="G21" s="104">
        <f t="shared" si="2"/>
        <v>1</v>
      </c>
      <c r="H21" s="104">
        <f t="shared" si="2"/>
        <v>1</v>
      </c>
      <c r="I21" s="104">
        <f t="shared" si="2"/>
        <v>1</v>
      </c>
      <c r="J21" s="104">
        <f t="shared" si="2"/>
        <v>1</v>
      </c>
      <c r="K21" s="104">
        <f t="shared" si="2"/>
        <v>1</v>
      </c>
      <c r="L21" s="104">
        <f t="shared" si="2"/>
        <v>1</v>
      </c>
      <c r="M21" s="104">
        <f t="shared" si="2"/>
        <v>1</v>
      </c>
      <c r="N21" s="104">
        <f t="shared" si="2"/>
        <v>1</v>
      </c>
      <c r="O21" s="104">
        <f t="shared" si="2"/>
        <v>1</v>
      </c>
      <c r="P21" s="104">
        <f t="shared" si="2"/>
        <v>1</v>
      </c>
      <c r="Q21" s="104">
        <f t="shared" si="2"/>
        <v>1</v>
      </c>
      <c r="R21" s="104">
        <f t="shared" si="2"/>
        <v>1</v>
      </c>
      <c r="S21" s="104">
        <f t="shared" si="2"/>
        <v>1</v>
      </c>
      <c r="T21" s="104">
        <f t="shared" si="2"/>
        <v>1</v>
      </c>
      <c r="U21" s="104">
        <f t="shared" si="2"/>
        <v>1</v>
      </c>
      <c r="V21" s="104">
        <f t="shared" si="2"/>
        <v>1</v>
      </c>
      <c r="W21" s="104">
        <f t="shared" si="2"/>
        <v>1</v>
      </c>
      <c r="X21" s="104">
        <f t="shared" si="2"/>
        <v>1</v>
      </c>
      <c r="Y21" s="104">
        <f t="shared" si="2"/>
        <v>1</v>
      </c>
      <c r="Z21" s="104">
        <f t="shared" si="2"/>
        <v>1</v>
      </c>
      <c r="AA21" s="104">
        <f t="shared" si="2"/>
        <v>1</v>
      </c>
      <c r="AB21" s="104">
        <f t="shared" si="2"/>
        <v>1</v>
      </c>
      <c r="AC21" s="104">
        <f t="shared" si="2"/>
        <v>1</v>
      </c>
      <c r="AD21" s="104">
        <f t="shared" si="2"/>
        <v>1</v>
      </c>
      <c r="AE21" s="104">
        <f t="shared" si="2"/>
        <v>1</v>
      </c>
      <c r="AF21" s="104">
        <f t="shared" si="2"/>
        <v>1</v>
      </c>
      <c r="AG21" s="104">
        <f t="shared" si="2"/>
        <v>1</v>
      </c>
      <c r="AH21" s="104">
        <f t="shared" si="2"/>
        <v>1</v>
      </c>
      <c r="AI21" s="105"/>
      <c r="AJ21" s="105"/>
      <c r="AK21" s="105"/>
      <c r="AL21" s="105"/>
      <c r="AM21" s="105"/>
      <c r="AN21" s="105"/>
    </row>
    <row r="22" spans="1:41" ht="27" customHeight="1" thickBot="1">
      <c r="A22" s="45">
        <v>10</v>
      </c>
      <c r="B22" s="222" t="s">
        <v>181</v>
      </c>
      <c r="C22" s="106">
        <f>ROUND(C20*C21,2)</f>
        <v>0</v>
      </c>
      <c r="D22" s="107">
        <f aca="true" t="shared" si="3" ref="D22:AH22">ROUND(D20*D21,2)</f>
        <v>0</v>
      </c>
      <c r="E22" s="107">
        <f t="shared" si="3"/>
        <v>0</v>
      </c>
      <c r="F22" s="107">
        <f t="shared" si="3"/>
        <v>0</v>
      </c>
      <c r="G22" s="107">
        <f t="shared" si="3"/>
        <v>0</v>
      </c>
      <c r="H22" s="107">
        <f t="shared" si="3"/>
        <v>0</v>
      </c>
      <c r="I22" s="107">
        <f t="shared" si="3"/>
        <v>0</v>
      </c>
      <c r="J22" s="107">
        <f t="shared" si="3"/>
        <v>0</v>
      </c>
      <c r="K22" s="107">
        <f t="shared" si="3"/>
        <v>0</v>
      </c>
      <c r="L22" s="107">
        <f t="shared" si="3"/>
        <v>0</v>
      </c>
      <c r="M22" s="107">
        <f t="shared" si="3"/>
        <v>0</v>
      </c>
      <c r="N22" s="107">
        <f t="shared" si="3"/>
        <v>0</v>
      </c>
      <c r="O22" s="107">
        <f t="shared" si="3"/>
        <v>0</v>
      </c>
      <c r="P22" s="107">
        <f t="shared" si="3"/>
        <v>0</v>
      </c>
      <c r="Q22" s="107">
        <f t="shared" si="3"/>
        <v>0</v>
      </c>
      <c r="R22" s="107">
        <f t="shared" si="3"/>
        <v>0</v>
      </c>
      <c r="S22" s="107">
        <f t="shared" si="3"/>
        <v>0</v>
      </c>
      <c r="T22" s="107">
        <f t="shared" si="3"/>
        <v>0</v>
      </c>
      <c r="U22" s="107">
        <f t="shared" si="3"/>
        <v>0</v>
      </c>
      <c r="V22" s="107">
        <f t="shared" si="3"/>
        <v>0</v>
      </c>
      <c r="W22" s="107">
        <f t="shared" si="3"/>
        <v>0</v>
      </c>
      <c r="X22" s="107">
        <f t="shared" si="3"/>
        <v>0</v>
      </c>
      <c r="Y22" s="107">
        <f t="shared" si="3"/>
        <v>0</v>
      </c>
      <c r="Z22" s="107">
        <f t="shared" si="3"/>
        <v>0</v>
      </c>
      <c r="AA22" s="107">
        <f t="shared" si="3"/>
        <v>0</v>
      </c>
      <c r="AB22" s="107">
        <f t="shared" si="3"/>
        <v>0</v>
      </c>
      <c r="AC22" s="107">
        <f t="shared" si="3"/>
        <v>0</v>
      </c>
      <c r="AD22" s="107">
        <f t="shared" si="3"/>
        <v>0</v>
      </c>
      <c r="AE22" s="107">
        <f t="shared" si="3"/>
        <v>0</v>
      </c>
      <c r="AF22" s="107">
        <f t="shared" si="3"/>
        <v>0</v>
      </c>
      <c r="AG22" s="107">
        <f t="shared" si="3"/>
        <v>0</v>
      </c>
      <c r="AH22" s="107">
        <f t="shared" si="3"/>
        <v>0</v>
      </c>
      <c r="AI22" s="108"/>
      <c r="AJ22" s="108"/>
      <c r="AK22" s="108"/>
      <c r="AL22" s="108"/>
      <c r="AM22" s="108"/>
      <c r="AN22" s="108"/>
      <c r="AO22" s="108"/>
    </row>
    <row r="23" spans="1:41" s="55" customFormat="1" ht="51.75" thickBot="1">
      <c r="A23" s="56">
        <v>11</v>
      </c>
      <c r="B23" s="224" t="s">
        <v>135</v>
      </c>
      <c r="C23" s="109">
        <f>SUM(C22:AH22)</f>
        <v>0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1"/>
      <c r="AJ23" s="111"/>
      <c r="AK23" s="111"/>
      <c r="AL23" s="111"/>
      <c r="AM23" s="111"/>
      <c r="AN23" s="111"/>
      <c r="AO23" s="111"/>
    </row>
    <row r="24" spans="1:40" s="55" customFormat="1" ht="12.75" hidden="1">
      <c r="A24" s="112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05"/>
      <c r="AJ24" s="105"/>
      <c r="AK24" s="105"/>
      <c r="AL24" s="105"/>
      <c r="AM24" s="105"/>
      <c r="AN24" s="105"/>
    </row>
    <row r="25" spans="1:40" s="55" customFormat="1" ht="12.75">
      <c r="A25" s="112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05"/>
      <c r="AJ25" s="105"/>
      <c r="AK25" s="105"/>
      <c r="AL25" s="105"/>
      <c r="AM25" s="105"/>
      <c r="AN25" s="105"/>
    </row>
    <row r="26" spans="1:40" s="55" customFormat="1" ht="12.75">
      <c r="A26" s="112"/>
      <c r="B26" s="288" t="s">
        <v>134</v>
      </c>
      <c r="C26" s="289"/>
      <c r="D26" s="290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05"/>
      <c r="AJ26" s="105"/>
      <c r="AK26" s="105"/>
      <c r="AL26" s="105"/>
      <c r="AM26" s="105"/>
      <c r="AN26" s="105"/>
    </row>
    <row r="27" spans="1:40" s="55" customFormat="1" ht="12.75" hidden="1">
      <c r="A27" s="112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05"/>
      <c r="AJ27" s="105"/>
      <c r="AK27" s="105"/>
      <c r="AL27" s="105"/>
      <c r="AM27" s="105"/>
      <c r="AN27" s="105"/>
    </row>
    <row r="28" spans="1:40" s="113" customFormat="1" ht="12.75">
      <c r="A28" s="65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  <c r="AJ28" s="115"/>
      <c r="AK28" s="115"/>
      <c r="AL28" s="115"/>
      <c r="AM28" s="115"/>
      <c r="AN28" s="115"/>
    </row>
    <row r="29" spans="2:4" ht="12.75">
      <c r="B29" s="44" t="s">
        <v>153</v>
      </c>
      <c r="C29" s="95"/>
      <c r="D29" s="96"/>
    </row>
    <row r="30" spans="2:4" ht="12.75">
      <c r="B30" s="44"/>
      <c r="C30" s="95"/>
      <c r="D30" s="96"/>
    </row>
    <row r="31" spans="1:34" ht="25.5">
      <c r="A31" s="45"/>
      <c r="B31" s="217" t="s">
        <v>121</v>
      </c>
      <c r="C31" s="216" t="str">
        <f>C12</f>
        <v>Rok 
…</v>
      </c>
      <c r="D31" s="216" t="str">
        <f aca="true" t="shared" si="4" ref="D31:AH31">D12</f>
        <v>Rok 
…</v>
      </c>
      <c r="E31" s="216" t="str">
        <f t="shared" si="4"/>
        <v>Rok 
…</v>
      </c>
      <c r="F31" s="216" t="str">
        <f t="shared" si="4"/>
        <v>Rok 
…</v>
      </c>
      <c r="G31" s="216" t="str">
        <f t="shared" si="4"/>
        <v>Rok 
…</v>
      </c>
      <c r="H31" s="216" t="str">
        <f t="shared" si="4"/>
        <v>Rok 
…</v>
      </c>
      <c r="I31" s="216" t="str">
        <f t="shared" si="4"/>
        <v>Rok 
…</v>
      </c>
      <c r="J31" s="216" t="str">
        <f t="shared" si="4"/>
        <v>Rok 
…</v>
      </c>
      <c r="K31" s="216" t="str">
        <f t="shared" si="4"/>
        <v>Rok 
…</v>
      </c>
      <c r="L31" s="216" t="str">
        <f t="shared" si="4"/>
        <v>Rok 
…</v>
      </c>
      <c r="M31" s="216" t="str">
        <f t="shared" si="4"/>
        <v>Rok 
…</v>
      </c>
      <c r="N31" s="216" t="str">
        <f t="shared" si="4"/>
        <v>Rok 
…</v>
      </c>
      <c r="O31" s="216" t="str">
        <f t="shared" si="4"/>
        <v>Rok 
…</v>
      </c>
      <c r="P31" s="216" t="str">
        <f t="shared" si="4"/>
        <v>Rok 
…</v>
      </c>
      <c r="Q31" s="216" t="str">
        <f t="shared" si="4"/>
        <v>Rok 
…</v>
      </c>
      <c r="R31" s="216" t="str">
        <f t="shared" si="4"/>
        <v>Rok 
…</v>
      </c>
      <c r="S31" s="216" t="str">
        <f t="shared" si="4"/>
        <v>Rok 
…</v>
      </c>
      <c r="T31" s="216" t="str">
        <f t="shared" si="4"/>
        <v>Rok 
…</v>
      </c>
      <c r="U31" s="216" t="str">
        <f t="shared" si="4"/>
        <v>Rok 
…</v>
      </c>
      <c r="V31" s="216" t="str">
        <f t="shared" si="4"/>
        <v>Rok 
…</v>
      </c>
      <c r="W31" s="216" t="str">
        <f t="shared" si="4"/>
        <v>Rok 
…</v>
      </c>
      <c r="X31" s="216" t="str">
        <f t="shared" si="4"/>
        <v>Rok 
…</v>
      </c>
      <c r="Y31" s="216" t="str">
        <f t="shared" si="4"/>
        <v>Rok 
…</v>
      </c>
      <c r="Z31" s="216" t="str">
        <f t="shared" si="4"/>
        <v>Rok 
…</v>
      </c>
      <c r="AA31" s="216" t="str">
        <f t="shared" si="4"/>
        <v>Rok 
…</v>
      </c>
      <c r="AB31" s="216" t="str">
        <f t="shared" si="4"/>
        <v>Rok 
…</v>
      </c>
      <c r="AC31" s="216" t="str">
        <f t="shared" si="4"/>
        <v>Rok 
…</v>
      </c>
      <c r="AD31" s="216" t="str">
        <f t="shared" si="4"/>
        <v>Rok 
…</v>
      </c>
      <c r="AE31" s="216" t="str">
        <f t="shared" si="4"/>
        <v>Rok 
…</v>
      </c>
      <c r="AF31" s="216" t="str">
        <f t="shared" si="4"/>
        <v>Rok 
…</v>
      </c>
      <c r="AG31" s="216" t="str">
        <f t="shared" si="4"/>
        <v>Rok 
…</v>
      </c>
      <c r="AH31" s="216" t="str">
        <f t="shared" si="4"/>
        <v>Rok 
…</v>
      </c>
    </row>
    <row r="32" spans="1:40" ht="12.75">
      <c r="A32" s="56">
        <v>1</v>
      </c>
      <c r="B32" s="220" t="s">
        <v>113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40"/>
      <c r="AJ32" s="40"/>
      <c r="AK32" s="40"/>
      <c r="AL32" s="40"/>
      <c r="AM32" s="40"/>
      <c r="AN32" s="40"/>
    </row>
    <row r="33" spans="1:40" s="229" customFormat="1" ht="41.25">
      <c r="A33" s="226">
        <v>2</v>
      </c>
      <c r="B33" s="223" t="s">
        <v>137</v>
      </c>
      <c r="C33" s="227">
        <f>C21</f>
        <v>1</v>
      </c>
      <c r="D33" s="227">
        <f aca="true" t="shared" si="5" ref="D33:AH33">D21</f>
        <v>1</v>
      </c>
      <c r="E33" s="227">
        <f t="shared" si="5"/>
        <v>1</v>
      </c>
      <c r="F33" s="227">
        <f t="shared" si="5"/>
        <v>1</v>
      </c>
      <c r="G33" s="227">
        <f t="shared" si="5"/>
        <v>1</v>
      </c>
      <c r="H33" s="227">
        <f t="shared" si="5"/>
        <v>1</v>
      </c>
      <c r="I33" s="227">
        <f t="shared" si="5"/>
        <v>1</v>
      </c>
      <c r="J33" s="227">
        <f t="shared" si="5"/>
        <v>1</v>
      </c>
      <c r="K33" s="227">
        <f t="shared" si="5"/>
        <v>1</v>
      </c>
      <c r="L33" s="227">
        <f t="shared" si="5"/>
        <v>1</v>
      </c>
      <c r="M33" s="227">
        <f t="shared" si="5"/>
        <v>1</v>
      </c>
      <c r="N33" s="227">
        <f t="shared" si="5"/>
        <v>1</v>
      </c>
      <c r="O33" s="227">
        <f t="shared" si="5"/>
        <v>1</v>
      </c>
      <c r="P33" s="227">
        <f t="shared" si="5"/>
        <v>1</v>
      </c>
      <c r="Q33" s="227">
        <f t="shared" si="5"/>
        <v>1</v>
      </c>
      <c r="R33" s="227">
        <f t="shared" si="5"/>
        <v>1</v>
      </c>
      <c r="S33" s="227">
        <f t="shared" si="5"/>
        <v>1</v>
      </c>
      <c r="T33" s="227">
        <f t="shared" si="5"/>
        <v>1</v>
      </c>
      <c r="U33" s="227">
        <f t="shared" si="5"/>
        <v>1</v>
      </c>
      <c r="V33" s="227">
        <f t="shared" si="5"/>
        <v>1</v>
      </c>
      <c r="W33" s="227">
        <f t="shared" si="5"/>
        <v>1</v>
      </c>
      <c r="X33" s="227">
        <f t="shared" si="5"/>
        <v>1</v>
      </c>
      <c r="Y33" s="227">
        <f t="shared" si="5"/>
        <v>1</v>
      </c>
      <c r="Z33" s="227">
        <f t="shared" si="5"/>
        <v>1</v>
      </c>
      <c r="AA33" s="227">
        <f t="shared" si="5"/>
        <v>1</v>
      </c>
      <c r="AB33" s="227">
        <f t="shared" si="5"/>
        <v>1</v>
      </c>
      <c r="AC33" s="227">
        <f t="shared" si="5"/>
        <v>1</v>
      </c>
      <c r="AD33" s="227">
        <f t="shared" si="5"/>
        <v>1</v>
      </c>
      <c r="AE33" s="227">
        <f t="shared" si="5"/>
        <v>1</v>
      </c>
      <c r="AF33" s="227">
        <f t="shared" si="5"/>
        <v>1</v>
      </c>
      <c r="AG33" s="227">
        <f t="shared" si="5"/>
        <v>1</v>
      </c>
      <c r="AH33" s="227">
        <f t="shared" si="5"/>
        <v>1</v>
      </c>
      <c r="AI33" s="228"/>
      <c r="AJ33" s="228"/>
      <c r="AK33" s="228"/>
      <c r="AL33" s="228"/>
      <c r="AM33" s="228"/>
      <c r="AN33" s="228"/>
    </row>
    <row r="34" spans="1:41" ht="13.5" thickBot="1">
      <c r="A34" s="45">
        <v>3</v>
      </c>
      <c r="B34" s="222" t="s">
        <v>139</v>
      </c>
      <c r="C34" s="117">
        <f>ROUND(C32*C33,2)</f>
        <v>0</v>
      </c>
      <c r="D34" s="103">
        <f aca="true" t="shared" si="6" ref="D34:AH34">ROUND(D32*D33,2)</f>
        <v>0</v>
      </c>
      <c r="E34" s="103">
        <f t="shared" si="6"/>
        <v>0</v>
      </c>
      <c r="F34" s="103">
        <f t="shared" si="6"/>
        <v>0</v>
      </c>
      <c r="G34" s="103">
        <f t="shared" si="6"/>
        <v>0</v>
      </c>
      <c r="H34" s="103">
        <f t="shared" si="6"/>
        <v>0</v>
      </c>
      <c r="I34" s="103">
        <f t="shared" si="6"/>
        <v>0</v>
      </c>
      <c r="J34" s="103">
        <f t="shared" si="6"/>
        <v>0</v>
      </c>
      <c r="K34" s="103">
        <f t="shared" si="6"/>
        <v>0</v>
      </c>
      <c r="L34" s="103">
        <f t="shared" si="6"/>
        <v>0</v>
      </c>
      <c r="M34" s="103">
        <f t="shared" si="6"/>
        <v>0</v>
      </c>
      <c r="N34" s="103">
        <f t="shared" si="6"/>
        <v>0</v>
      </c>
      <c r="O34" s="103">
        <f t="shared" si="6"/>
        <v>0</v>
      </c>
      <c r="P34" s="103">
        <f t="shared" si="6"/>
        <v>0</v>
      </c>
      <c r="Q34" s="103">
        <f t="shared" si="6"/>
        <v>0</v>
      </c>
      <c r="R34" s="103">
        <f t="shared" si="6"/>
        <v>0</v>
      </c>
      <c r="S34" s="103">
        <f t="shared" si="6"/>
        <v>0</v>
      </c>
      <c r="T34" s="103">
        <f t="shared" si="6"/>
        <v>0</v>
      </c>
      <c r="U34" s="103">
        <f t="shared" si="6"/>
        <v>0</v>
      </c>
      <c r="V34" s="103">
        <f t="shared" si="6"/>
        <v>0</v>
      </c>
      <c r="W34" s="103">
        <f t="shared" si="6"/>
        <v>0</v>
      </c>
      <c r="X34" s="103">
        <f t="shared" si="6"/>
        <v>0</v>
      </c>
      <c r="Y34" s="103">
        <f t="shared" si="6"/>
        <v>0</v>
      </c>
      <c r="Z34" s="103">
        <f t="shared" si="6"/>
        <v>0</v>
      </c>
      <c r="AA34" s="103">
        <f t="shared" si="6"/>
        <v>0</v>
      </c>
      <c r="AB34" s="103">
        <f t="shared" si="6"/>
        <v>0</v>
      </c>
      <c r="AC34" s="103">
        <f t="shared" si="6"/>
        <v>0</v>
      </c>
      <c r="AD34" s="103">
        <f t="shared" si="6"/>
        <v>0</v>
      </c>
      <c r="AE34" s="103">
        <f t="shared" si="6"/>
        <v>0</v>
      </c>
      <c r="AF34" s="103">
        <f t="shared" si="6"/>
        <v>0</v>
      </c>
      <c r="AG34" s="103">
        <f t="shared" si="6"/>
        <v>0</v>
      </c>
      <c r="AH34" s="103">
        <f t="shared" si="6"/>
        <v>0</v>
      </c>
      <c r="AI34" s="108"/>
      <c r="AJ34" s="108"/>
      <c r="AK34" s="108"/>
      <c r="AL34" s="108"/>
      <c r="AM34" s="108"/>
      <c r="AN34" s="108"/>
      <c r="AO34" s="108"/>
    </row>
    <row r="35" spans="1:41" s="55" customFormat="1" ht="42" customHeight="1" thickBot="1">
      <c r="A35" s="56">
        <v>4</v>
      </c>
      <c r="B35" s="129" t="s">
        <v>138</v>
      </c>
      <c r="C35" s="130">
        <f>SUM(C34:AH34)</f>
        <v>0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1"/>
      <c r="AJ35" s="111"/>
      <c r="AK35" s="111"/>
      <c r="AL35" s="111"/>
      <c r="AM35" s="111"/>
      <c r="AN35" s="111"/>
      <c r="AO35" s="111"/>
    </row>
    <row r="36" ht="13.5" thickBot="1">
      <c r="B36" s="165"/>
    </row>
    <row r="37" ht="13.5" hidden="1" thickBot="1">
      <c r="B37" s="165"/>
    </row>
    <row r="38" spans="2:3" ht="39" thickBot="1">
      <c r="B38" s="243" t="s">
        <v>145</v>
      </c>
      <c r="C38" s="132" t="e">
        <f>((C35-C23)/C35)</f>
        <v>#DIV/0!</v>
      </c>
    </row>
    <row r="39" ht="13.5" thickBot="1">
      <c r="C39" s="38"/>
    </row>
    <row r="40" spans="2:8" ht="15" thickBot="1">
      <c r="B40" s="285" t="s">
        <v>141</v>
      </c>
      <c r="C40" s="286"/>
      <c r="D40" s="286"/>
      <c r="E40" s="286"/>
      <c r="F40" s="286"/>
      <c r="G40" s="286"/>
      <c r="H40" s="287"/>
    </row>
    <row r="41" ht="13.5" thickBot="1">
      <c r="C41" s="38"/>
    </row>
    <row r="42" ht="13.5" hidden="1" thickBot="1">
      <c r="C42" s="38"/>
    </row>
    <row r="43" spans="2:3" ht="15" thickBot="1">
      <c r="B43" s="131" t="s">
        <v>144</v>
      </c>
      <c r="C43" s="242" t="e">
        <f>E45*C38</f>
        <v>#DIV/0!</v>
      </c>
    </row>
    <row r="44" ht="13.5" thickBot="1">
      <c r="C44" s="38"/>
    </row>
    <row r="45" spans="2:5" ht="87" customHeight="1" thickBot="1">
      <c r="B45" s="291" t="s">
        <v>146</v>
      </c>
      <c r="C45" s="291"/>
      <c r="D45" s="244" t="s">
        <v>147</v>
      </c>
      <c r="E45" s="134"/>
    </row>
    <row r="46" spans="3:5" ht="13.5" thickBot="1">
      <c r="C46" s="38"/>
      <c r="E46" s="118"/>
    </row>
    <row r="47" spans="2:7" ht="15" thickBot="1">
      <c r="B47" s="285" t="s">
        <v>142</v>
      </c>
      <c r="C47" s="286"/>
      <c r="D47" s="286"/>
      <c r="E47" s="286"/>
      <c r="F47" s="286"/>
      <c r="G47" s="287"/>
    </row>
    <row r="48" ht="12.75">
      <c r="C48" s="38"/>
    </row>
    <row r="49" spans="2:5" ht="14.25">
      <c r="B49" s="57" t="s">
        <v>140</v>
      </c>
      <c r="C49" s="262">
        <v>0</v>
      </c>
      <c r="E49" s="120" t="s">
        <v>128</v>
      </c>
    </row>
    <row r="50" spans="3:5" ht="12.75">
      <c r="C50" s="119"/>
      <c r="E50" s="2" t="s">
        <v>130</v>
      </c>
    </row>
    <row r="51" spans="2:5" s="7" customFormat="1" ht="13.5" thickBot="1">
      <c r="B51" s="121"/>
      <c r="C51" s="122"/>
      <c r="E51" s="123"/>
    </row>
    <row r="52" spans="2:6" s="7" customFormat="1" ht="13.5" thickBot="1">
      <c r="B52" s="285" t="s">
        <v>143</v>
      </c>
      <c r="C52" s="286"/>
      <c r="D52" s="286"/>
      <c r="E52" s="286"/>
      <c r="F52" s="287"/>
    </row>
    <row r="53" ht="13.5" thickBot="1"/>
    <row r="54" spans="2:5" ht="15" thickBot="1">
      <c r="B54" s="131" t="s">
        <v>148</v>
      </c>
      <c r="C54" s="136" t="e">
        <f>C43*C49</f>
        <v>#DIV/0!</v>
      </c>
      <c r="E54" s="55"/>
    </row>
    <row r="55" spans="2:3" s="7" customFormat="1" ht="13.5" thickBot="1">
      <c r="B55" s="124"/>
      <c r="C55" s="125"/>
    </row>
    <row r="56" spans="2:6" ht="13.5" thickBot="1">
      <c r="B56" s="285" t="s">
        <v>149</v>
      </c>
      <c r="C56" s="286"/>
      <c r="D56" s="286"/>
      <c r="E56" s="286"/>
      <c r="F56" s="287"/>
    </row>
    <row r="57" ht="13.5" thickBot="1">
      <c r="C57" s="38"/>
    </row>
    <row r="58" ht="12.75" hidden="1">
      <c r="C58" s="135"/>
    </row>
    <row r="59" ht="13.5" hidden="1" thickBot="1">
      <c r="C59" s="126"/>
    </row>
    <row r="60" spans="2:5" ht="13.5" thickBot="1">
      <c r="B60" s="243" t="s">
        <v>150</v>
      </c>
      <c r="C60" s="132" t="e">
        <f>C54/E45</f>
        <v>#DIV/0!</v>
      </c>
      <c r="E60" s="55"/>
    </row>
    <row r="61" spans="2:3" s="7" customFormat="1" ht="12.75">
      <c r="B61" s="121"/>
      <c r="C61" s="125"/>
    </row>
    <row r="62" spans="2:3" s="7" customFormat="1" ht="12.75">
      <c r="B62" s="121"/>
      <c r="C62" s="122"/>
    </row>
    <row r="63" s="138" customFormat="1" ht="15.75">
      <c r="B63" s="137"/>
    </row>
    <row r="64" s="138" customFormat="1" ht="12.75">
      <c r="B64" s="124"/>
    </row>
    <row r="65" s="138" customFormat="1" ht="12.75">
      <c r="B65" s="124"/>
    </row>
    <row r="66" s="138" customFormat="1" ht="12.75">
      <c r="B66" s="124"/>
    </row>
    <row r="67" spans="2:8" s="138" customFormat="1" ht="12.75">
      <c r="B67" s="139"/>
      <c r="C67" s="139"/>
      <c r="D67" s="139"/>
      <c r="E67" s="139"/>
      <c r="F67" s="139"/>
      <c r="G67" s="139"/>
      <c r="H67" s="139"/>
    </row>
    <row r="68" spans="2:8" s="138" customFormat="1" ht="12.75">
      <c r="B68" s="139"/>
      <c r="C68" s="139"/>
      <c r="D68" s="139"/>
      <c r="E68" s="139"/>
      <c r="F68" s="139"/>
      <c r="G68" s="139"/>
      <c r="H68" s="139"/>
    </row>
    <row r="69" spans="2:8" s="138" customFormat="1" ht="12.75">
      <c r="B69" s="139"/>
      <c r="C69" s="139"/>
      <c r="D69" s="139"/>
      <c r="E69" s="139"/>
      <c r="F69" s="139"/>
      <c r="G69" s="139"/>
      <c r="H69" s="139"/>
    </row>
    <row r="70" spans="2:8" s="138" customFormat="1" ht="12.75">
      <c r="B70" s="139"/>
      <c r="C70" s="139"/>
      <c r="D70" s="139"/>
      <c r="E70" s="139"/>
      <c r="F70" s="139"/>
      <c r="G70" s="139"/>
      <c r="H70" s="139"/>
    </row>
    <row r="71" spans="2:8" s="138" customFormat="1" ht="12.75">
      <c r="B71" s="139"/>
      <c r="C71" s="139"/>
      <c r="D71" s="139"/>
      <c r="E71" s="139"/>
      <c r="F71" s="139"/>
      <c r="G71" s="139"/>
      <c r="H71" s="139"/>
    </row>
    <row r="72" spans="2:8" s="138" customFormat="1" ht="12.75">
      <c r="B72" s="139"/>
      <c r="C72" s="139"/>
      <c r="D72" s="139"/>
      <c r="E72" s="139"/>
      <c r="F72" s="139"/>
      <c r="G72" s="139"/>
      <c r="H72" s="139"/>
    </row>
    <row r="73" spans="2:8" s="138" customFormat="1" ht="12.75">
      <c r="B73" s="139"/>
      <c r="C73" s="139"/>
      <c r="D73" s="139"/>
      <c r="E73" s="139"/>
      <c r="F73" s="139"/>
      <c r="G73" s="139"/>
      <c r="H73" s="139"/>
    </row>
    <row r="74" s="138" customFormat="1" ht="12.75"/>
    <row r="75" s="138" customFormat="1" ht="12.75"/>
    <row r="76" s="138" customFormat="1" ht="12.75"/>
    <row r="77" spans="1:34" s="138" customFormat="1" ht="12.75">
      <c r="A77" s="124"/>
      <c r="B77" s="124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</row>
    <row r="78" spans="1:34" s="138" customFormat="1" ht="12.75">
      <c r="A78" s="152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</row>
    <row r="79" spans="1:34" s="138" customFormat="1" ht="12.75">
      <c r="A79" s="152"/>
      <c r="B79" s="175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</row>
    <row r="80" spans="1:34" s="138" customFormat="1" ht="12.75">
      <c r="A80" s="152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</row>
    <row r="81" spans="1:34" s="138" customFormat="1" ht="12.75">
      <c r="A81" s="152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</row>
    <row r="82" s="138" customFormat="1" ht="12.75"/>
    <row r="83" spans="2:4" s="138" customFormat="1" ht="12.75">
      <c r="B83" s="140"/>
      <c r="C83" s="141"/>
      <c r="D83" s="142"/>
    </row>
    <row r="84" spans="2:4" s="138" customFormat="1" ht="12.75">
      <c r="B84" s="140"/>
      <c r="C84" s="143"/>
      <c r="D84" s="142"/>
    </row>
    <row r="85" s="138" customFormat="1" ht="12.75"/>
    <row r="86" s="138" customFormat="1" ht="12.75"/>
    <row r="87" spans="1:34" s="138" customFormat="1" ht="12.75">
      <c r="A87" s="124"/>
      <c r="B87" s="124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</row>
    <row r="88" spans="1:34" s="138" customFormat="1" ht="12.75">
      <c r="A88" s="152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</row>
    <row r="89" spans="1:34" s="138" customFormat="1" ht="12.75">
      <c r="A89" s="152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</row>
    <row r="90" spans="2:4" s="138" customFormat="1" ht="12.75">
      <c r="B90" s="140"/>
      <c r="C90" s="143"/>
      <c r="D90" s="142"/>
    </row>
    <row r="91" spans="2:4" s="138" customFormat="1" ht="12.75">
      <c r="B91" s="140"/>
      <c r="C91" s="143"/>
      <c r="D91" s="142"/>
    </row>
    <row r="92" spans="2:5" s="138" customFormat="1" ht="12.75">
      <c r="B92" s="140"/>
      <c r="C92" s="143"/>
      <c r="D92" s="142"/>
      <c r="E92" s="144"/>
    </row>
    <row r="93" spans="2:4" s="138" customFormat="1" ht="12.75">
      <c r="B93" s="140"/>
      <c r="C93" s="143"/>
      <c r="D93" s="142"/>
    </row>
    <row r="94" spans="2:4" s="138" customFormat="1" ht="12.75">
      <c r="B94" s="140"/>
      <c r="C94" s="143"/>
      <c r="D94" s="142"/>
    </row>
    <row r="95" spans="2:6" s="138" customFormat="1" ht="12.75">
      <c r="B95" s="140"/>
      <c r="C95" s="143"/>
      <c r="D95" s="142"/>
      <c r="F95" s="145"/>
    </row>
    <row r="96" spans="2:4" s="138" customFormat="1" ht="12.75">
      <c r="B96" s="140"/>
      <c r="C96" s="143"/>
      <c r="D96" s="142"/>
    </row>
    <row r="97" spans="3:4" s="138" customFormat="1" ht="12.75">
      <c r="C97" s="143"/>
      <c r="D97" s="142"/>
    </row>
    <row r="98" spans="2:4" s="138" customFormat="1" ht="12.75">
      <c r="B98" s="140"/>
      <c r="C98" s="143"/>
      <c r="D98" s="142"/>
    </row>
    <row r="99" spans="1:34" s="138" customFormat="1" ht="12.75">
      <c r="A99" s="124"/>
      <c r="B99" s="124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</row>
    <row r="100" spans="1:34" s="138" customFormat="1" ht="12.75">
      <c r="A100" s="152"/>
      <c r="C100" s="177"/>
      <c r="D100" s="177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</row>
    <row r="101" spans="1:34" s="138" customFormat="1" ht="12.75">
      <c r="A101" s="124"/>
      <c r="B101" s="140"/>
      <c r="C101" s="178"/>
      <c r="D101" s="178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</row>
    <row r="102" spans="1:34" s="138" customFormat="1" ht="12.75">
      <c r="A102" s="152"/>
      <c r="C102" s="177"/>
      <c r="D102" s="177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</row>
    <row r="103" spans="1:34" s="138" customFormat="1" ht="12.75">
      <c r="A103" s="152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</row>
    <row r="104" spans="1:34" s="138" customFormat="1" ht="12.75">
      <c r="A104" s="152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</row>
    <row r="105" spans="1:34" s="138" customFormat="1" ht="12.75">
      <c r="A105" s="124"/>
      <c r="B105" s="180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</row>
    <row r="106" spans="1:34" s="138" customFormat="1" ht="12.75">
      <c r="A106" s="124"/>
      <c r="B106" s="140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</row>
    <row r="107" spans="1:34" s="138" customFormat="1" ht="12.75">
      <c r="A107" s="181"/>
      <c r="B107" s="128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</row>
    <row r="108" spans="1:34" s="138" customFormat="1" ht="12.75">
      <c r="A108" s="124"/>
      <c r="B108" s="140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</row>
    <row r="109" spans="1:34" s="138" customFormat="1" ht="12.75">
      <c r="A109" s="181"/>
      <c r="B109" s="147"/>
      <c r="C109" s="184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</row>
    <row r="110" spans="1:34" s="138" customFormat="1" ht="12.75">
      <c r="A110" s="181"/>
      <c r="B110" s="147"/>
      <c r="C110" s="148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</row>
    <row r="111" spans="1:40" s="128" customFormat="1" ht="12.75">
      <c r="A111" s="181"/>
      <c r="B111" s="13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27"/>
      <c r="AJ111" s="127"/>
      <c r="AK111" s="127"/>
      <c r="AL111" s="127"/>
      <c r="AM111" s="127"/>
      <c r="AN111" s="127"/>
    </row>
    <row r="112" s="138" customFormat="1" ht="12.75"/>
    <row r="113" spans="1:34" s="138" customFormat="1" ht="12.75">
      <c r="A113" s="124"/>
      <c r="B113" s="124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</row>
    <row r="114" spans="1:41" s="128" customFormat="1" ht="12.75">
      <c r="A114" s="152"/>
      <c r="B114" s="147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92"/>
      <c r="AJ114" s="192"/>
      <c r="AK114" s="192"/>
      <c r="AL114" s="192"/>
      <c r="AM114" s="192"/>
      <c r="AN114" s="192"/>
      <c r="AO114" s="192"/>
    </row>
    <row r="115" spans="1:34" s="138" customFormat="1" ht="12.75">
      <c r="A115" s="152"/>
      <c r="B115" s="185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</row>
    <row r="116" spans="1:40" s="128" customFormat="1" ht="12.75">
      <c r="A116" s="15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27"/>
      <c r="AJ116" s="127"/>
      <c r="AK116" s="127"/>
      <c r="AL116" s="127"/>
      <c r="AM116" s="127"/>
      <c r="AN116" s="127"/>
    </row>
    <row r="117" spans="1:40" s="128" customFormat="1" ht="12.75">
      <c r="A117" s="152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27"/>
      <c r="AJ117" s="127"/>
      <c r="AK117" s="127"/>
      <c r="AL117" s="127"/>
      <c r="AM117" s="127"/>
      <c r="AN117" s="127"/>
    </row>
    <row r="118" spans="1:40" s="128" customFormat="1" ht="12.75">
      <c r="A118" s="152"/>
      <c r="B118" s="186"/>
      <c r="C118" s="187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27"/>
      <c r="AJ118" s="127"/>
      <c r="AK118" s="127"/>
      <c r="AL118" s="127"/>
      <c r="AM118" s="127"/>
      <c r="AN118" s="127"/>
    </row>
    <row r="119" spans="1:34" s="138" customFormat="1" ht="12.75">
      <c r="A119" s="181"/>
      <c r="B119" s="12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</row>
    <row r="120" spans="1:34" s="138" customFormat="1" ht="12.75">
      <c r="A120" s="181"/>
      <c r="B120" s="12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</row>
    <row r="121" spans="3:4" s="138" customFormat="1" ht="12.75">
      <c r="C121" s="143"/>
      <c r="D121" s="142"/>
    </row>
    <row r="122" spans="2:4" s="138" customFormat="1" ht="12.75">
      <c r="B122" s="140"/>
      <c r="C122" s="143"/>
      <c r="D122" s="142"/>
    </row>
    <row r="123" spans="1:34" s="138" customFormat="1" ht="12.75">
      <c r="A123" s="124"/>
      <c r="B123" s="124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</row>
    <row r="124" spans="1:34" s="138" customFormat="1" ht="12.75">
      <c r="A124" s="152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</row>
    <row r="125" spans="1:34" s="138" customFormat="1" ht="12.75">
      <c r="A125" s="181"/>
      <c r="B125" s="128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</row>
    <row r="126" spans="1:34" s="138" customFormat="1" ht="12.75">
      <c r="A126" s="124"/>
      <c r="B126" s="140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</row>
    <row r="127" spans="1:34" s="138" customFormat="1" ht="12.75">
      <c r="A127" s="181"/>
      <c r="B127" s="186"/>
      <c r="C127" s="184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</row>
    <row r="128" s="138" customFormat="1" ht="12.75"/>
    <row r="129" s="138" customFormat="1" ht="12.75"/>
    <row r="130" spans="2:3" s="138" customFormat="1" ht="12.75">
      <c r="B130" s="140"/>
      <c r="C130" s="188"/>
    </row>
    <row r="131" s="138" customFormat="1" ht="12.75">
      <c r="C131" s="152"/>
    </row>
    <row r="132" spans="2:3" s="138" customFormat="1" ht="12.75">
      <c r="B132" s="140"/>
      <c r="C132" s="152"/>
    </row>
    <row r="133" s="138" customFormat="1" ht="12.75">
      <c r="C133" s="152"/>
    </row>
    <row r="134" spans="3:5" s="138" customFormat="1" ht="12.75">
      <c r="C134" s="154"/>
      <c r="E134" s="155"/>
    </row>
    <row r="135" s="138" customFormat="1" ht="12.75">
      <c r="C135" s="153"/>
    </row>
    <row r="136" spans="2:3" s="138" customFormat="1" ht="12.75">
      <c r="B136" s="140"/>
      <c r="C136" s="122"/>
    </row>
    <row r="137" spans="3:5" s="138" customFormat="1" ht="12.75">
      <c r="C137" s="152"/>
      <c r="E137" s="144"/>
    </row>
    <row r="138" spans="2:5" s="138" customFormat="1" ht="12.75">
      <c r="B138" s="124"/>
      <c r="C138" s="189"/>
      <c r="E138" s="128"/>
    </row>
    <row r="139" s="138" customFormat="1" ht="12.75">
      <c r="C139" s="152"/>
    </row>
    <row r="140" spans="2:3" s="138" customFormat="1" ht="12.75">
      <c r="B140" s="140"/>
      <c r="C140" s="154"/>
    </row>
    <row r="141" s="138" customFormat="1" ht="12.75">
      <c r="C141" s="154"/>
    </row>
    <row r="142" spans="3:5" s="138" customFormat="1" ht="12.75">
      <c r="C142" s="190"/>
      <c r="E142" s="155"/>
    </row>
    <row r="143" s="138" customFormat="1" ht="12.75"/>
    <row r="144" spans="2:5" s="138" customFormat="1" ht="12.75">
      <c r="B144" s="121"/>
      <c r="C144" s="191"/>
      <c r="E144" s="128"/>
    </row>
    <row r="145" spans="2:3" s="138" customFormat="1" ht="12.75">
      <c r="B145" s="140"/>
      <c r="C145" s="156"/>
    </row>
    <row r="146" s="138" customFormat="1" ht="12.75"/>
    <row r="147" s="138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</sheetData>
  <sheetProtection/>
  <mergeCells count="10">
    <mergeCell ref="B52:F52"/>
    <mergeCell ref="B56:F56"/>
    <mergeCell ref="B45:C45"/>
    <mergeCell ref="B40:H40"/>
    <mergeCell ref="B1:AG2"/>
    <mergeCell ref="B3:AG3"/>
    <mergeCell ref="E5:H5"/>
    <mergeCell ref="B6:C6"/>
    <mergeCell ref="B26:D26"/>
    <mergeCell ref="B47:G47"/>
  </mergeCells>
  <printOptions/>
  <pageMargins left="0.2362204724409449" right="0.11811023622047245" top="0.6299212598425197" bottom="0.984251968503937" header="0.2362204724409449" footer="0.5118110236220472"/>
  <pageSetup firstPageNumber="33" useFirstPageNumber="1" horizontalDpi="600" verticalDpi="600" orientation="landscape" paperSize="9" scale="47" r:id="rId3"/>
  <headerFooter alignWithMargins="0">
    <oddHeader>&amp;R&amp;"Calibri,Standardowy"Załącznik nr 6 do Podręcznika dla wnioskodawców RPO WO 2014-2020 (EFRR)
Wersja nr 2
czerwca 2015 r.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Województwa Opolskiego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slawomir.gorowski</dc:creator>
  <cp:keywords/>
  <dc:description/>
  <cp:lastModifiedBy>Małgorzata Kąpała</cp:lastModifiedBy>
  <cp:lastPrinted>2015-06-15T10:48:29Z</cp:lastPrinted>
  <dcterms:created xsi:type="dcterms:W3CDTF">2015-02-13T12:06:27Z</dcterms:created>
  <dcterms:modified xsi:type="dcterms:W3CDTF">2015-06-16T10:00:45Z</dcterms:modified>
  <cp:category/>
  <cp:version/>
  <cp:contentType/>
  <cp:contentStatus/>
</cp:coreProperties>
</file>